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20136" windowHeight="5292" activeTab="1"/>
  </bookViews>
  <sheets>
    <sheet name="Instructions" sheetId="1" r:id="rId1"/>
    <sheet name="Beginning Inventory" sheetId="2" r:id="rId2"/>
    <sheet name="First Growing Season" sheetId="3" r:id="rId3"/>
    <sheet name="Second Growing Season" sheetId="4" r:id="rId4"/>
    <sheet name="Substitution Value" sheetId="5" r:id="rId5"/>
  </sheets>
  <definedNames>
    <definedName name="_xlnm.Print_Area" localSheetId="1">'Beginning Inventory'!$A$1:$H$42</definedName>
  </definedNames>
  <calcPr fullCalcOnLoad="1"/>
</workbook>
</file>

<file path=xl/comments2.xml><?xml version="1.0" encoding="utf-8"?>
<comments xmlns="http://schemas.openxmlformats.org/spreadsheetml/2006/main">
  <authors>
    <author>Theresa Becchetti</author>
  </authors>
  <commentList>
    <comment ref="B4" authorId="0">
      <text>
        <r>
          <rPr>
            <b/>
            <sz val="8"/>
            <rFont val="Tahoma"/>
            <family val="0"/>
          </rPr>
          <t>Theresa Becchetti:</t>
        </r>
        <r>
          <rPr>
            <sz val="8"/>
            <rFont val="Tahoma"/>
            <family val="0"/>
          </rPr>
          <t xml:space="preserve">
Sites are broken into three basic range types: Dry Annual (&lt; 12 inches rainfall); Annual Grassland/Hardwood (12–40 inches rainfall); and Coastal Prairie (&gt; 35 inches rainfall). Slope and woody cover (bushes and trees) also affect forage productions and therefore are broken into categories. Determine the type of range, then the appropriate slope and woody cover.</t>
        </r>
      </text>
    </comment>
    <comment ref="B5" authorId="0">
      <text>
        <r>
          <rPr>
            <b/>
            <sz val="8"/>
            <rFont val="Tahoma"/>
            <family val="0"/>
          </rPr>
          <t>Theresa Becchetti:</t>
        </r>
        <r>
          <rPr>
            <sz val="8"/>
            <rFont val="Tahoma"/>
            <family val="0"/>
          </rPr>
          <t xml:space="preserve">
Flat to gentle rolling hills. </t>
        </r>
      </text>
    </comment>
    <comment ref="B6" authorId="0">
      <text>
        <r>
          <rPr>
            <b/>
            <sz val="8"/>
            <rFont val="Tahoma"/>
            <family val="0"/>
          </rPr>
          <t>Theresa Becchetti:</t>
        </r>
        <r>
          <rPr>
            <sz val="8"/>
            <rFont val="Tahoma"/>
            <family val="0"/>
          </rPr>
          <t xml:space="preserve">
Gentle rolling hills.</t>
        </r>
      </text>
    </comment>
    <comment ref="B7" authorId="0">
      <text>
        <r>
          <rPr>
            <b/>
            <sz val="8"/>
            <rFont val="Tahoma"/>
            <family val="0"/>
          </rPr>
          <t>Theresa Becchetti:</t>
        </r>
        <r>
          <rPr>
            <sz val="8"/>
            <rFont val="Tahoma"/>
            <family val="0"/>
          </rPr>
          <t xml:space="preserve">
Steep hills.</t>
        </r>
      </text>
    </comment>
    <comment ref="B8" authorId="0">
      <text>
        <r>
          <rPr>
            <b/>
            <sz val="8"/>
            <rFont val="Tahoma"/>
            <family val="0"/>
          </rPr>
          <t>Theresa Becchetti:</t>
        </r>
        <r>
          <rPr>
            <sz val="8"/>
            <rFont val="Tahoma"/>
            <family val="0"/>
          </rPr>
          <t xml:space="preserve">
Extremely steep hills.</t>
        </r>
      </text>
    </comment>
    <comment ref="B9" authorId="0">
      <text>
        <r>
          <rPr>
            <b/>
            <sz val="8"/>
            <rFont val="Tahoma"/>
            <family val="0"/>
          </rPr>
          <t>Theresa Becchetti:</t>
        </r>
        <r>
          <rPr>
            <sz val="8"/>
            <rFont val="Tahoma"/>
            <family val="0"/>
          </rPr>
          <t xml:space="preserve">
Very patchy trees or brush.</t>
        </r>
      </text>
    </comment>
    <comment ref="B10" authorId="0">
      <text>
        <r>
          <rPr>
            <b/>
            <sz val="8"/>
            <rFont val="Tahoma"/>
            <family val="0"/>
          </rPr>
          <t>Theresa Becchetti:</t>
        </r>
        <r>
          <rPr>
            <sz val="8"/>
            <rFont val="Tahoma"/>
            <family val="0"/>
          </rPr>
          <t xml:space="preserve">
Patchy trees </t>
        </r>
      </text>
    </comment>
    <comment ref="B11" authorId="0">
      <text>
        <r>
          <rPr>
            <b/>
            <sz val="8"/>
            <rFont val="Tahoma"/>
            <family val="0"/>
          </rPr>
          <t>Theresa Becchetti:</t>
        </r>
        <r>
          <rPr>
            <sz val="8"/>
            <rFont val="Tahoma"/>
            <family val="0"/>
          </rPr>
          <t xml:space="preserve">
Woody cover becoming more dense, some solid stands of trees.</t>
        </r>
      </text>
    </comment>
    <comment ref="B12" authorId="0">
      <text>
        <r>
          <rPr>
            <b/>
            <sz val="8"/>
            <rFont val="Tahoma"/>
            <family val="0"/>
          </rPr>
          <t>Theresa Becchetti:</t>
        </r>
        <r>
          <rPr>
            <sz val="8"/>
            <rFont val="Tahoma"/>
            <family val="0"/>
          </rPr>
          <t xml:space="preserve">
Dense to solid woody cover.</t>
        </r>
      </text>
    </comment>
    <comment ref="D3" authorId="0">
      <text>
        <r>
          <rPr>
            <b/>
            <sz val="8"/>
            <rFont val="Tahoma"/>
            <family val="0"/>
          </rPr>
          <t>Theresa Becchetti:</t>
        </r>
        <r>
          <rPr>
            <sz val="8"/>
            <rFont val="Tahoma"/>
            <family val="0"/>
          </rPr>
          <t xml:space="preserve">
Residual Dry Matter; the amount of forage that must be left at end of summer to protect the soil.</t>
        </r>
      </text>
    </comment>
    <comment ref="E3" authorId="0">
      <text>
        <r>
          <rPr>
            <b/>
            <sz val="8"/>
            <rFont val="Tahoma"/>
            <family val="0"/>
          </rPr>
          <t>Theresa Becchetti:</t>
        </r>
        <r>
          <rPr>
            <sz val="8"/>
            <rFont val="Tahoma"/>
            <family val="0"/>
          </rPr>
          <t xml:space="preserve">
How well livestock can use the forage on the site; steeper slopes tend to reduce grazing efficiency.</t>
        </r>
      </text>
    </comment>
    <comment ref="F3" authorId="0">
      <text>
        <r>
          <rPr>
            <b/>
            <sz val="8"/>
            <rFont val="Tahoma"/>
            <family val="0"/>
          </rPr>
          <t>Theresa Becchetti:</t>
        </r>
        <r>
          <rPr>
            <sz val="8"/>
            <rFont val="Tahoma"/>
            <family val="0"/>
          </rPr>
          <t xml:space="preserve">
The number of acres affected by the forage loss for each site.</t>
        </r>
      </text>
    </comment>
    <comment ref="G3" authorId="0">
      <text>
        <r>
          <rPr>
            <b/>
            <sz val="8"/>
            <rFont val="Tahoma"/>
            <family val="0"/>
          </rPr>
          <t>Theresa Becchetti:</t>
        </r>
        <r>
          <rPr>
            <sz val="8"/>
            <rFont val="Tahoma"/>
            <family val="0"/>
          </rPr>
          <t xml:space="preserve">
The amount of forage available for grazing, calculated by the spreadsheet in pounds.</t>
        </r>
      </text>
    </comment>
    <comment ref="C2" authorId="0">
      <text>
        <r>
          <rPr>
            <b/>
            <sz val="10"/>
            <rFont val="Tahoma"/>
            <family val="0"/>
          </rPr>
          <t>Theresa Becchetti:</t>
        </r>
        <r>
          <rPr>
            <sz val="10"/>
            <rFont val="Tahoma"/>
            <family val="0"/>
          </rPr>
          <t xml:space="preserve">
The total amount of feed (grass and broadleaf) produced in a year, in pounds per acre.</t>
        </r>
      </text>
    </comment>
  </commentList>
</comments>
</file>

<file path=xl/comments5.xml><?xml version="1.0" encoding="utf-8"?>
<comments xmlns="http://schemas.openxmlformats.org/spreadsheetml/2006/main">
  <authors>
    <author>Theresa Becchetti</author>
  </authors>
  <commentList>
    <comment ref="F17" authorId="0">
      <text>
        <r>
          <rPr>
            <b/>
            <sz val="8"/>
            <rFont val="Tahoma"/>
            <family val="0"/>
          </rPr>
          <t>Theresa Becchetti:</t>
        </r>
        <r>
          <rPr>
            <sz val="8"/>
            <rFont val="Tahoma"/>
            <family val="0"/>
          </rPr>
          <t xml:space="preserve">
Enter cost of purchased hay, delivered.</t>
        </r>
      </text>
    </comment>
    <comment ref="F16" authorId="0">
      <text>
        <r>
          <rPr>
            <b/>
            <sz val="8"/>
            <rFont val="Tahoma"/>
            <family val="0"/>
          </rPr>
          <t>Theresa Becchetti:</t>
        </r>
        <r>
          <rPr>
            <sz val="8"/>
            <rFont val="Tahoma"/>
            <family val="0"/>
          </rPr>
          <t xml:space="preserve">
Based on a 2009 report of the cost of feeding hay as calculated by the use of a truck.  Labor is not included.</t>
        </r>
      </text>
    </comment>
  </commentList>
</comments>
</file>

<file path=xl/sharedStrings.xml><?xml version="1.0" encoding="utf-8"?>
<sst xmlns="http://schemas.openxmlformats.org/spreadsheetml/2006/main" count="155" uniqueCount="72">
  <si>
    <t>Site</t>
  </si>
  <si>
    <t>Total Tons Usable Forage Lost:</t>
  </si>
  <si>
    <t>Total lbs Lost:</t>
  </si>
  <si>
    <t>Total Tons Lost:</t>
  </si>
  <si>
    <t>Tons Lost First Growing Season</t>
  </si>
  <si>
    <t>Tons Lost Second Growing Season</t>
  </si>
  <si>
    <t>Cost of Replacement Forage Delivered, per Ton:</t>
  </si>
  <si>
    <t>Total Cost of Replacement Forage:</t>
  </si>
  <si>
    <t>Dry Annual Range 0-10% slope</t>
  </si>
  <si>
    <t>Dry Annual Range 10-20% slope</t>
  </si>
  <si>
    <t>Annual Grassland/Hardwood Range 0-10% slope, 0-25% woody cover</t>
  </si>
  <si>
    <t>Annual Grassland/Hardwood Range 0-10% slope, 25-50% woody cover</t>
  </si>
  <si>
    <t>Annual Grassland/Hardwood Range 0-10% slope, 50-75 woody cover</t>
  </si>
  <si>
    <t>Annual Grassland/Hardwood Range 0-10% slope, 75-100% woody cover</t>
  </si>
  <si>
    <t>Annual Grassland/Hardwood Range 10-20% slope, 0-25% woody cover</t>
  </si>
  <si>
    <t>Annual Grassland/Hardwood Range 10-20% slope, 25-50% woody cover</t>
  </si>
  <si>
    <t>Annual Grassland/Hardwood Range 10-20% slope, 50-75 woody cover</t>
  </si>
  <si>
    <t>Annual Grassland/Hardwood Range 10-20% slope, 75-100% woody cover</t>
  </si>
  <si>
    <t>Annual Grassland/Hardwood Range 20-40% slope, 0-25% woody cover</t>
  </si>
  <si>
    <t>Annual Grassland/Hardwood Range 20-40% slope, 25-50% woody cover</t>
  </si>
  <si>
    <t>Annual Grassland/Hardwood Range 20-40% slope, 50-75 woody cover</t>
  </si>
  <si>
    <t>Annual Grassland/Hardwood Range 20-40% slope, 75-100% woody cover</t>
  </si>
  <si>
    <t>Annual Grassland/Hardwood Range &gt;40% slope, 0-25% woody cover</t>
  </si>
  <si>
    <t>Annual Grassland/Hardwood Range &gt;40% slope, 25-50% woody cover</t>
  </si>
  <si>
    <t>Annual Grassland/Hardwood Range &gt;40% slope, 50-75 woody cover</t>
  </si>
  <si>
    <t>Annual Grassland/Hardwood Range &gt;40% slope, 75-100% woody cover</t>
  </si>
  <si>
    <t>For more information about RDM, please review the publication.</t>
  </si>
  <si>
    <t>Grazing Efficiency</t>
  </si>
  <si>
    <t>Coastal Prairie 0-10% slope, 0-25% woody cover</t>
  </si>
  <si>
    <t>Coastal Prairie 0-10% slope, 25-50% woody cover</t>
  </si>
  <si>
    <t>Coastal Prairie 0-10% slope, 50-75% woody cover</t>
  </si>
  <si>
    <t>Coastal Prairie 0-10% slope, 75-100% woody cover</t>
  </si>
  <si>
    <t>Coastal Prairie 10-20% slope, 0-25% woody cover</t>
  </si>
  <si>
    <t>Coastal Prairie 10-20% slope, 25-50% woody cover</t>
  </si>
  <si>
    <t>Coastal Prairie 10-20% slope, 50-75% woody cover</t>
  </si>
  <si>
    <t>Coastal Prairie 10-20% slope, 75-100% woody cover</t>
  </si>
  <si>
    <t>Coastal Prairie 20-40% slope, 0-25% woody cover</t>
  </si>
  <si>
    <t>Coastal Prairie 20-40% slope, 25-50% woody cover</t>
  </si>
  <si>
    <t>Coastal Prairie 20-40% slope, 50-75% woody cover</t>
  </si>
  <si>
    <t>Coastal Prairie 20-40% slope, 75-100% woody cover</t>
  </si>
  <si>
    <t>Coastal Prairie &gt;40% slope, 0-25% woody cover</t>
  </si>
  <si>
    <t>Coastal Prairie &gt;40% slope, 25-50% woody cover</t>
  </si>
  <si>
    <t>Coastal Prairie &gt;40% slope, 50-75% woody cover</t>
  </si>
  <si>
    <t>Coastal Prairie &gt;40% slope, 75-100% woody cover</t>
  </si>
  <si>
    <t>Annual Grassland/Hardwood Range 0-10% slope, 50-75% woody cover</t>
  </si>
  <si>
    <t>Annual Grassland/Hardwood Range 10-20% slope, 50-75% woody cover</t>
  </si>
  <si>
    <t>Annual Grassland/Hardwood Range 20-40% slope, 50-75% woody cover</t>
  </si>
  <si>
    <t>Annual Grassland/Hardwood Range &gt;40% slope, 50-75% woody cover</t>
  </si>
  <si>
    <t>Cost to Feed Hay , per ton</t>
  </si>
  <si>
    <t>Dry Annual Range 20-40% slope</t>
  </si>
  <si>
    <t>Dry Annual Range &gt;40% slope</t>
  </si>
  <si>
    <t xml:space="preserve">Scroll over the red triangles for more information.  </t>
  </si>
  <si>
    <t>"First Growing Season" and "Second Growing Season" Worksheets will automatically be completed.  You can look at these worksheets and then proceed to "Substitution Value" Worksheet to enter the value of the forage being purchased as a replacement.  The total tons lost and the amount it will cost to have the forage replaced will be calculated on this worksheet.</t>
  </si>
  <si>
    <t xml:space="preserve">Use local production data availalble at you UC Cooperative Extension or NRCS office, Soil Surveys, or Ecological Site Descriptions for Average Forage Production.    </t>
  </si>
  <si>
    <r>
      <t>This file should be used if grazing had NOT occurred prior to the fire.  If grazing had occurred, please use the file "</t>
    </r>
    <r>
      <rPr>
        <i/>
        <sz val="10"/>
        <rFont val="Arial"/>
        <family val="2"/>
      </rPr>
      <t>Prior Grazing Forage Replacement Worksheets</t>
    </r>
    <r>
      <rPr>
        <sz val="10"/>
        <rFont val="Arial"/>
        <family val="0"/>
      </rPr>
      <t>".</t>
    </r>
  </si>
  <si>
    <t>Potential Forage Production</t>
  </si>
  <si>
    <t xml:space="preserve">These worksheets are to be used as a supplement to Estimating the Cost of Replacing Forage Losses on Annual Rangeland, Publication 8446.  </t>
  </si>
  <si>
    <t>Beginning Tons Lost</t>
  </si>
  <si>
    <t>Ranch:</t>
  </si>
  <si>
    <t>Name:</t>
  </si>
  <si>
    <t>Location of Forage Loss:</t>
  </si>
  <si>
    <t>Published January 2011</t>
  </si>
  <si>
    <t>No. Acres</t>
  </si>
  <si>
    <t>RDM (lbs/acre)</t>
  </si>
  <si>
    <t>Forage Production (lsb/acre)</t>
  </si>
  <si>
    <t>Forage Production (lbs/acre)</t>
  </si>
  <si>
    <t>Usable Forage Available (lbs)</t>
  </si>
  <si>
    <t>Usable Forage Lost (lbs)</t>
  </si>
  <si>
    <t>Total Pounds Lost:</t>
  </si>
  <si>
    <r>
      <t xml:space="preserve">RDM </t>
    </r>
    <r>
      <rPr>
        <sz val="9"/>
        <rFont val="Arial"/>
        <family val="2"/>
      </rPr>
      <t>(lbs/acre)</t>
    </r>
  </si>
  <si>
    <t>You may print any of the worksheets and the Substitution Value worksheet to document your loss.</t>
  </si>
  <si>
    <r>
      <t xml:space="preserve">The only inputs that need to be made are on the "Beginning Inventory" Worksheet.  You will find a list of different vegetation types by slope and woody cover.  The list and the Residual Dry Matter (RDM) values are taken from </t>
    </r>
    <r>
      <rPr>
        <i/>
        <sz val="10"/>
        <rFont val="Arial"/>
        <family val="2"/>
      </rPr>
      <t>Guidelines for Residual Dry Matter on Coastal and Foothill Rangelands in California</t>
    </r>
    <r>
      <rPr>
        <sz val="10"/>
        <rFont val="Arial"/>
        <family val="0"/>
      </rPr>
      <t xml:space="preserve"> Publication #8092.  Please only fill out the "Forage Production" and "No. Acres" of the corresponding vegetation and slope breaks that match your ranch, leaving all other classifications blank.  This data will be used in subsequent worksheets.  You will notice red triangles in the upper right corner of cellls.  Scroll over these cells to have the comment appear, providing further information to help you determine which category or categories your ranch fits.</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</si>
</sst>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14">
    <font>
      <sz val="10"/>
      <name val="Arial"/>
      <family val="0"/>
    </font>
    <font>
      <b/>
      <sz val="10"/>
      <name val="Arial"/>
      <family val="2"/>
    </font>
    <font>
      <sz val="8"/>
      <name val="Arial"/>
      <family val="0"/>
    </font>
    <font>
      <i/>
      <sz val="10"/>
      <name val="Arial"/>
      <family val="2"/>
    </font>
    <font>
      <sz val="8"/>
      <name val="Tahoma"/>
      <family val="0"/>
    </font>
    <font>
      <b/>
      <sz val="8"/>
      <name val="Tahoma"/>
      <family val="0"/>
    </font>
    <font>
      <sz val="12"/>
      <name val="Arial"/>
      <family val="0"/>
    </font>
    <font>
      <b/>
      <sz val="12"/>
      <name val="Arial"/>
      <family val="0"/>
    </font>
    <font>
      <u val="single"/>
      <sz val="10"/>
      <color indexed="12"/>
      <name val="Arial"/>
      <family val="0"/>
    </font>
    <font>
      <u val="single"/>
      <sz val="10"/>
      <color indexed="36"/>
      <name val="Arial"/>
      <family val="0"/>
    </font>
    <font>
      <sz val="9"/>
      <name val="Arial"/>
      <family val="0"/>
    </font>
    <font>
      <sz val="10"/>
      <name val="Tahoma"/>
      <family val="0"/>
    </font>
    <font>
      <b/>
      <sz val="10"/>
      <name val="Tahoma"/>
      <family val="0"/>
    </font>
    <font>
      <b/>
      <sz val="8"/>
      <name val="Arial"/>
      <family val="2"/>
    </font>
  </fonts>
  <fills count="3">
    <fill>
      <patternFill/>
    </fill>
    <fill>
      <patternFill patternType="gray125"/>
    </fill>
    <fill>
      <patternFill patternType="solid">
        <fgColor indexed="31"/>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3" fontId="0" fillId="0" borderId="0" xfId="0" applyNumberFormat="1" applyAlignment="1">
      <alignment/>
    </xf>
    <xf numFmtId="3" fontId="0" fillId="0" borderId="1" xfId="0" applyNumberFormat="1" applyBorder="1" applyAlignment="1">
      <alignment/>
    </xf>
    <xf numFmtId="0" fontId="1" fillId="0" borderId="0" xfId="0" applyFont="1" applyAlignment="1">
      <alignment/>
    </xf>
    <xf numFmtId="0" fontId="0" fillId="0" borderId="0" xfId="0" applyAlignment="1">
      <alignment horizontal="right"/>
    </xf>
    <xf numFmtId="0" fontId="0" fillId="0" borderId="0" xfId="0" applyBorder="1" applyAlignment="1">
      <alignment horizontal="right"/>
    </xf>
    <xf numFmtId="0" fontId="0" fillId="0" borderId="0" xfId="0" applyAlignment="1">
      <alignment vertical="top"/>
    </xf>
    <xf numFmtId="0" fontId="0" fillId="0" borderId="0" xfId="0" applyAlignment="1">
      <alignment/>
    </xf>
    <xf numFmtId="0" fontId="6" fillId="0" borderId="0" xfId="0" applyFont="1" applyAlignment="1">
      <alignment horizontal="right"/>
    </xf>
    <xf numFmtId="0" fontId="6" fillId="0" borderId="0" xfId="0" applyFont="1" applyAlignment="1">
      <alignment/>
    </xf>
    <xf numFmtId="164" fontId="6" fillId="0" borderId="0" xfId="0" applyNumberFormat="1" applyFont="1" applyAlignment="1">
      <alignment/>
    </xf>
    <xf numFmtId="164" fontId="6" fillId="0" borderId="0" xfId="0" applyNumberFormat="1" applyFont="1" applyAlignment="1" applyProtection="1">
      <alignment/>
      <protection locked="0"/>
    </xf>
    <xf numFmtId="0" fontId="7" fillId="0" borderId="0" xfId="0" applyFont="1" applyAlignment="1">
      <alignment horizontal="right"/>
    </xf>
    <xf numFmtId="0" fontId="0" fillId="0" borderId="0" xfId="0" applyBorder="1" applyAlignment="1">
      <alignment/>
    </xf>
    <xf numFmtId="0" fontId="0" fillId="0" borderId="1" xfId="0" applyBorder="1" applyAlignment="1">
      <alignment/>
    </xf>
    <xf numFmtId="0" fontId="0" fillId="0" borderId="1" xfId="0" applyBorder="1" applyAlignment="1" applyProtection="1">
      <alignment/>
      <protection locked="0"/>
    </xf>
    <xf numFmtId="0" fontId="0" fillId="2" borderId="0" xfId="0" applyFill="1" applyBorder="1" applyAlignment="1">
      <alignment/>
    </xf>
    <xf numFmtId="0" fontId="1" fillId="2" borderId="0" xfId="0" applyFont="1" applyFill="1" applyBorder="1" applyAlignment="1">
      <alignment/>
    </xf>
    <xf numFmtId="3" fontId="0" fillId="2" borderId="0" xfId="0" applyNumberFormat="1" applyFill="1" applyBorder="1" applyAlignment="1">
      <alignment/>
    </xf>
    <xf numFmtId="0" fontId="0" fillId="0" borderId="0" xfId="0" applyFill="1" applyBorder="1" applyAlignment="1">
      <alignment/>
    </xf>
    <xf numFmtId="0" fontId="0" fillId="0" borderId="0" xfId="0" applyFill="1" applyAlignment="1">
      <alignment/>
    </xf>
    <xf numFmtId="3" fontId="6" fillId="0" borderId="0" xfId="0" applyNumberFormat="1" applyFont="1" applyAlignment="1">
      <alignment/>
    </xf>
    <xf numFmtId="3" fontId="6" fillId="0" borderId="1" xfId="0" applyNumberFormat="1" applyFont="1" applyBorder="1" applyAlignment="1">
      <alignment/>
    </xf>
    <xf numFmtId="169" fontId="0" fillId="0" borderId="0" xfId="0" applyNumberFormat="1" applyAlignment="1">
      <alignment/>
    </xf>
    <xf numFmtId="3" fontId="0" fillId="2" borderId="0" xfId="0" applyNumberFormat="1" applyFill="1" applyBorder="1" applyAlignment="1" applyProtection="1">
      <alignment horizontal="center"/>
      <protection locked="0"/>
    </xf>
    <xf numFmtId="3" fontId="1" fillId="2" borderId="0" xfId="0" applyNumberFormat="1" applyFont="1" applyFill="1" applyBorder="1" applyAlignment="1">
      <alignment horizontal="center"/>
    </xf>
    <xf numFmtId="0" fontId="1" fillId="2" borderId="0" xfId="0" applyFont="1" applyFill="1" applyBorder="1" applyAlignment="1">
      <alignment horizontal="center"/>
    </xf>
    <xf numFmtId="3" fontId="0" fillId="2" borderId="0" xfId="0" applyNumberFormat="1" applyFill="1" applyBorder="1" applyAlignment="1">
      <alignment horizontal="center"/>
    </xf>
    <xf numFmtId="3" fontId="0" fillId="0" borderId="0" xfId="0" applyNumberFormat="1" applyFill="1" applyBorder="1" applyAlignment="1" applyProtection="1">
      <alignment horizontal="center"/>
      <protection locked="0"/>
    </xf>
    <xf numFmtId="3" fontId="1" fillId="0" borderId="0" xfId="0" applyNumberFormat="1" applyFont="1" applyFill="1" applyBorder="1" applyAlignment="1">
      <alignment horizontal="center"/>
    </xf>
    <xf numFmtId="0" fontId="1" fillId="0" borderId="0" xfId="0" applyFont="1" applyFill="1" applyBorder="1" applyAlignment="1">
      <alignment horizontal="center"/>
    </xf>
    <xf numFmtId="3" fontId="0" fillId="0" borderId="0" xfId="0" applyNumberFormat="1" applyFill="1" applyBorder="1" applyAlignment="1">
      <alignment horizontal="center"/>
    </xf>
    <xf numFmtId="3" fontId="0" fillId="0" borderId="0" xfId="0" applyNumberFormat="1" applyBorder="1" applyAlignment="1">
      <alignment/>
    </xf>
    <xf numFmtId="0" fontId="1" fillId="0" borderId="0" xfId="0" applyFont="1" applyBorder="1" applyAlignment="1">
      <alignment/>
    </xf>
    <xf numFmtId="3" fontId="0" fillId="0" borderId="0" xfId="0" applyNumberFormat="1" applyBorder="1" applyAlignment="1">
      <alignment horizontal="right"/>
    </xf>
    <xf numFmtId="0" fontId="0" fillId="0" borderId="0" xfId="0" applyBorder="1" applyAlignment="1">
      <alignment horizontal="center"/>
    </xf>
    <xf numFmtId="3" fontId="0" fillId="2" borderId="0" xfId="0" applyNumberFormat="1" applyFill="1" applyBorder="1" applyAlignment="1">
      <alignment horizontal="right"/>
    </xf>
    <xf numFmtId="0" fontId="0" fillId="0" borderId="0" xfId="0" applyAlignment="1">
      <alignment vertical="top" wrapText="1"/>
    </xf>
    <xf numFmtId="0" fontId="0" fillId="0" borderId="0" xfId="0" applyAlignment="1">
      <alignment wrapText="1"/>
    </xf>
    <xf numFmtId="0" fontId="0" fillId="0" borderId="0" xfId="0" applyAlignment="1">
      <alignment vertical="center" wrapText="1"/>
    </xf>
    <xf numFmtId="0" fontId="0" fillId="0" borderId="0" xfId="0" applyBorder="1" applyAlignment="1">
      <alignment horizontal="center" wrapText="1"/>
    </xf>
    <xf numFmtId="0" fontId="0" fillId="0" borderId="1" xfId="0" applyBorder="1" applyAlignment="1">
      <alignment horizontal="center" wrapText="1"/>
    </xf>
    <xf numFmtId="0" fontId="10" fillId="0" borderId="0" xfId="0" applyFont="1" applyBorder="1" applyAlignment="1">
      <alignment horizontal="center" wrapText="1"/>
    </xf>
    <xf numFmtId="0" fontId="10" fillId="0" borderId="1" xfId="0" applyFont="1" applyBorder="1" applyAlignment="1">
      <alignment horizont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13</xdr:col>
      <xdr:colOff>200025</xdr:colOff>
      <xdr:row>5</xdr:row>
      <xdr:rowOff>66675</xdr:rowOff>
    </xdr:to>
    <xdr:pic>
      <xdr:nvPicPr>
        <xdr:cNvPr id="1" name="Picture 1"/>
        <xdr:cNvPicPr preferRelativeResize="1">
          <a:picLocks noChangeAspect="1"/>
        </xdr:cNvPicPr>
      </xdr:nvPicPr>
      <xdr:blipFill>
        <a:blip r:embed="rId1"/>
        <a:stretch>
          <a:fillRect/>
        </a:stretch>
      </xdr:blipFill>
      <xdr:spPr>
        <a:xfrm>
          <a:off x="0" y="28575"/>
          <a:ext cx="88392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7:L28"/>
  <sheetViews>
    <sheetView zoomScale="125" zoomScaleNormal="125" workbookViewId="0" topLeftCell="A1">
      <selection activeCell="A19" sqref="A19:J21"/>
    </sheetView>
  </sheetViews>
  <sheetFormatPr defaultColWidth="9.140625" defaultRowHeight="12.75"/>
  <cols>
    <col min="1" max="1" width="19.8515625" style="0" customWidth="1"/>
  </cols>
  <sheetData>
    <row r="7" ht="12.75">
      <c r="A7" t="s">
        <v>56</v>
      </c>
    </row>
    <row r="9" ht="12.75">
      <c r="A9" t="s">
        <v>54</v>
      </c>
    </row>
    <row r="11" spans="1:12" ht="12.75" customHeight="1">
      <c r="A11" s="38" t="s">
        <v>71</v>
      </c>
      <c r="B11" s="38"/>
      <c r="C11" s="38"/>
      <c r="D11" s="38"/>
      <c r="E11" s="38"/>
      <c r="F11" s="38"/>
      <c r="G11" s="38"/>
      <c r="H11" s="38"/>
      <c r="I11" s="38"/>
      <c r="J11" s="38"/>
      <c r="K11" s="38"/>
      <c r="L11" s="38"/>
    </row>
    <row r="12" spans="1:12" ht="12.75">
      <c r="A12" s="38"/>
      <c r="B12" s="38"/>
      <c r="C12" s="38"/>
      <c r="D12" s="38"/>
      <c r="E12" s="38"/>
      <c r="F12" s="38"/>
      <c r="G12" s="38"/>
      <c r="H12" s="38"/>
      <c r="I12" s="38"/>
      <c r="J12" s="38"/>
      <c r="K12" s="38"/>
      <c r="L12" s="38"/>
    </row>
    <row r="13" spans="1:12" ht="12.75">
      <c r="A13" s="38"/>
      <c r="B13" s="38"/>
      <c r="C13" s="38"/>
      <c r="D13" s="38"/>
      <c r="E13" s="38"/>
      <c r="F13" s="38"/>
      <c r="G13" s="38"/>
      <c r="H13" s="38"/>
      <c r="I13" s="38"/>
      <c r="J13" s="38"/>
      <c r="K13" s="38"/>
      <c r="L13" s="38"/>
    </row>
    <row r="14" spans="1:12" ht="12.75">
      <c r="A14" s="38"/>
      <c r="B14" s="38"/>
      <c r="C14" s="38"/>
      <c r="D14" s="38"/>
      <c r="E14" s="38"/>
      <c r="F14" s="38"/>
      <c r="G14" s="38"/>
      <c r="H14" s="38"/>
      <c r="I14" s="38"/>
      <c r="J14" s="38"/>
      <c r="K14" s="38"/>
      <c r="L14" s="38"/>
    </row>
    <row r="15" spans="1:12" ht="12.75">
      <c r="A15" s="38"/>
      <c r="B15" s="38"/>
      <c r="C15" s="38"/>
      <c r="D15" s="38"/>
      <c r="E15" s="38"/>
      <c r="F15" s="38"/>
      <c r="G15" s="38"/>
      <c r="H15" s="38"/>
      <c r="I15" s="38"/>
      <c r="J15" s="38"/>
      <c r="K15" s="38"/>
      <c r="L15" s="38"/>
    </row>
    <row r="17" ht="12.75">
      <c r="A17" t="s">
        <v>26</v>
      </c>
    </row>
    <row r="19" spans="1:10" ht="12.75">
      <c r="A19" s="37" t="s">
        <v>52</v>
      </c>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7" ht="12.75">
      <c r="A22" s="7"/>
      <c r="B22" s="7"/>
      <c r="C22" s="7"/>
      <c r="D22" s="7"/>
      <c r="E22" s="7"/>
      <c r="F22" s="7"/>
      <c r="G22" s="7"/>
    </row>
    <row r="23" spans="1:7" ht="12.75">
      <c r="A23" s="7" t="s">
        <v>70</v>
      </c>
      <c r="B23" s="7"/>
      <c r="C23" s="7"/>
      <c r="D23" s="7"/>
      <c r="E23" s="7"/>
      <c r="F23" s="7"/>
      <c r="G23" s="7"/>
    </row>
    <row r="24" ht="12.75">
      <c r="A24" t="s">
        <v>61</v>
      </c>
    </row>
    <row r="25" spans="1:7" ht="12.75">
      <c r="A25" s="6"/>
      <c r="B25" s="6"/>
      <c r="C25" s="6"/>
      <c r="D25" s="6"/>
      <c r="E25" s="6"/>
      <c r="F25" s="6"/>
      <c r="G25" s="6"/>
    </row>
    <row r="26" spans="1:7" ht="12.75">
      <c r="A26" s="6"/>
      <c r="B26" s="6"/>
      <c r="C26" s="6"/>
      <c r="D26" s="6"/>
      <c r="E26" s="6"/>
      <c r="F26" s="6"/>
      <c r="G26" s="6"/>
    </row>
    <row r="27" spans="1:7" ht="12.75">
      <c r="A27" s="6"/>
      <c r="B27" s="6"/>
      <c r="C27" s="6"/>
      <c r="D27" s="6"/>
      <c r="E27" s="6"/>
      <c r="F27" s="6"/>
      <c r="G27" s="6"/>
    </row>
    <row r="28" spans="1:7" ht="12.75">
      <c r="A28" s="6"/>
      <c r="B28" s="6"/>
      <c r="C28" s="6"/>
      <c r="D28" s="6"/>
      <c r="E28" s="6"/>
      <c r="F28" s="6"/>
      <c r="G28" s="6"/>
    </row>
  </sheetData>
  <sheetProtection password="CB35" sheet="1" objects="1" scenarios="1" selectLockedCells="1" selectUnlockedCells="1"/>
  <mergeCells count="2">
    <mergeCell ref="A19:J21"/>
    <mergeCell ref="A11:L15"/>
  </mergeCells>
  <printOptions/>
  <pageMargins left="0.5" right="0.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G85"/>
  <sheetViews>
    <sheetView tabSelected="1" zoomScale="125" zoomScaleNormal="125" workbookViewId="0" topLeftCell="A1">
      <selection activeCell="C5" sqref="C5"/>
    </sheetView>
  </sheetViews>
  <sheetFormatPr defaultColWidth="9.140625" defaultRowHeight="12.75"/>
  <cols>
    <col min="1" max="1" width="3.28125" style="0" customWidth="1"/>
    <col min="2" max="2" width="61.28125" style="0" customWidth="1"/>
    <col min="3" max="3" width="10.421875" style="0" customWidth="1"/>
    <col min="4" max="4" width="9.140625" style="0" customWidth="1"/>
    <col min="5" max="5" width="9.57421875" style="0" customWidth="1"/>
    <col min="6" max="6" width="9.00390625" style="0" customWidth="1"/>
    <col min="7" max="7" width="13.28125" style="0" customWidth="1"/>
    <col min="8" max="8" width="18.421875" style="0" customWidth="1"/>
  </cols>
  <sheetData>
    <row r="1" ht="12.75">
      <c r="A1" t="s">
        <v>53</v>
      </c>
    </row>
    <row r="2" spans="1:3" ht="12.75" customHeight="1">
      <c r="A2" t="s">
        <v>51</v>
      </c>
      <c r="C2" s="38" t="s">
        <v>64</v>
      </c>
    </row>
    <row r="3" spans="3:7" ht="12.75" customHeight="1">
      <c r="C3" s="38"/>
      <c r="D3" s="38" t="s">
        <v>63</v>
      </c>
      <c r="E3" s="39" t="s">
        <v>27</v>
      </c>
      <c r="F3" s="38" t="s">
        <v>62</v>
      </c>
      <c r="G3" s="38" t="s">
        <v>67</v>
      </c>
    </row>
    <row r="4" spans="2:7" ht="12.75" customHeight="1">
      <c r="B4" t="s">
        <v>0</v>
      </c>
      <c r="C4" s="38"/>
      <c r="D4" s="38"/>
      <c r="E4" s="39"/>
      <c r="F4" s="38"/>
      <c r="G4" s="38"/>
    </row>
    <row r="5" spans="1:7" ht="12.75">
      <c r="A5" s="16">
        <v>1</v>
      </c>
      <c r="B5" s="16" t="s">
        <v>8</v>
      </c>
      <c r="C5" s="24"/>
      <c r="D5" s="25">
        <v>300</v>
      </c>
      <c r="E5" s="26">
        <v>0.5</v>
      </c>
      <c r="F5" s="24"/>
      <c r="G5" s="27">
        <f>(C5-D5)*E5*F5</f>
        <v>0</v>
      </c>
    </row>
    <row r="6" spans="1:7" s="20" customFormat="1" ht="12.75">
      <c r="A6" s="19">
        <v>2</v>
      </c>
      <c r="B6" s="19" t="s">
        <v>9</v>
      </c>
      <c r="C6" s="28"/>
      <c r="D6" s="29">
        <v>400</v>
      </c>
      <c r="E6" s="30">
        <v>0.4</v>
      </c>
      <c r="F6" s="28"/>
      <c r="G6" s="31">
        <f>(C6-D6)*E6*F6</f>
        <v>0</v>
      </c>
    </row>
    <row r="7" spans="1:7" ht="12.75">
      <c r="A7" s="16">
        <v>3</v>
      </c>
      <c r="B7" s="16" t="s">
        <v>49</v>
      </c>
      <c r="C7" s="24"/>
      <c r="D7" s="25">
        <v>500</v>
      </c>
      <c r="E7" s="26">
        <v>0.2</v>
      </c>
      <c r="F7" s="24"/>
      <c r="G7" s="27">
        <f>(C7-D7)*E7*F7</f>
        <v>0</v>
      </c>
    </row>
    <row r="8" spans="1:7" s="20" customFormat="1" ht="12.75">
      <c r="A8" s="19">
        <v>4</v>
      </c>
      <c r="B8" s="19" t="s">
        <v>50</v>
      </c>
      <c r="C8" s="28"/>
      <c r="D8" s="29">
        <v>600</v>
      </c>
      <c r="E8" s="30">
        <v>0.1</v>
      </c>
      <c r="F8" s="28"/>
      <c r="G8" s="31">
        <f>(C8-D8)*E8*F8</f>
        <v>0</v>
      </c>
    </row>
    <row r="9" spans="1:7" ht="12.75">
      <c r="A9" s="16">
        <v>5</v>
      </c>
      <c r="B9" s="16" t="s">
        <v>10</v>
      </c>
      <c r="C9" s="24"/>
      <c r="D9" s="25">
        <v>500</v>
      </c>
      <c r="E9" s="26">
        <v>0.5</v>
      </c>
      <c r="F9" s="24"/>
      <c r="G9" s="27">
        <f aca="true" t="shared" si="0" ref="G9:G40">(C9-D9)*E9*F9</f>
        <v>0</v>
      </c>
    </row>
    <row r="10" spans="1:7" s="20" customFormat="1" ht="12.75">
      <c r="A10" s="19">
        <v>6</v>
      </c>
      <c r="B10" s="19" t="s">
        <v>11</v>
      </c>
      <c r="C10" s="28"/>
      <c r="D10" s="29">
        <v>400</v>
      </c>
      <c r="E10" s="30">
        <v>0.5</v>
      </c>
      <c r="F10" s="28"/>
      <c r="G10" s="31">
        <f t="shared" si="0"/>
        <v>0</v>
      </c>
    </row>
    <row r="11" spans="1:7" ht="12.75">
      <c r="A11" s="16">
        <v>7</v>
      </c>
      <c r="B11" s="16" t="s">
        <v>44</v>
      </c>
      <c r="C11" s="24"/>
      <c r="D11" s="25">
        <v>200</v>
      </c>
      <c r="E11" s="26">
        <v>0.5</v>
      </c>
      <c r="F11" s="24"/>
      <c r="G11" s="27">
        <f t="shared" si="0"/>
        <v>0</v>
      </c>
    </row>
    <row r="12" spans="1:7" s="20" customFormat="1" ht="12.75">
      <c r="A12" s="19">
        <v>8</v>
      </c>
      <c r="B12" s="19" t="s">
        <v>13</v>
      </c>
      <c r="C12" s="28"/>
      <c r="D12" s="29">
        <v>100</v>
      </c>
      <c r="E12" s="30">
        <v>0.5</v>
      </c>
      <c r="F12" s="28"/>
      <c r="G12" s="31">
        <f t="shared" si="0"/>
        <v>0</v>
      </c>
    </row>
    <row r="13" spans="1:7" ht="12.75">
      <c r="A13" s="16">
        <v>9</v>
      </c>
      <c r="B13" s="16" t="s">
        <v>14</v>
      </c>
      <c r="C13" s="24"/>
      <c r="D13" s="25">
        <v>600</v>
      </c>
      <c r="E13" s="26">
        <v>0.4</v>
      </c>
      <c r="F13" s="24"/>
      <c r="G13" s="27">
        <f t="shared" si="0"/>
        <v>0</v>
      </c>
    </row>
    <row r="14" spans="1:7" s="20" customFormat="1" ht="12.75">
      <c r="A14" s="19">
        <v>10</v>
      </c>
      <c r="B14" s="19" t="s">
        <v>15</v>
      </c>
      <c r="C14" s="28"/>
      <c r="D14" s="29">
        <v>500</v>
      </c>
      <c r="E14" s="30">
        <v>0.4</v>
      </c>
      <c r="F14" s="28"/>
      <c r="G14" s="31">
        <f t="shared" si="0"/>
        <v>0</v>
      </c>
    </row>
    <row r="15" spans="1:7" ht="12.75">
      <c r="A15" s="16">
        <v>11</v>
      </c>
      <c r="B15" s="16" t="s">
        <v>45</v>
      </c>
      <c r="C15" s="24"/>
      <c r="D15" s="25">
        <v>300</v>
      </c>
      <c r="E15" s="26">
        <v>0.4</v>
      </c>
      <c r="F15" s="24"/>
      <c r="G15" s="27">
        <f t="shared" si="0"/>
        <v>0</v>
      </c>
    </row>
    <row r="16" spans="1:7" s="20" customFormat="1" ht="12.75">
      <c r="A16" s="19">
        <v>12</v>
      </c>
      <c r="B16" s="19" t="s">
        <v>17</v>
      </c>
      <c r="C16" s="28"/>
      <c r="D16" s="29">
        <v>200</v>
      </c>
      <c r="E16" s="30">
        <v>0.4</v>
      </c>
      <c r="F16" s="28"/>
      <c r="G16" s="31">
        <f t="shared" si="0"/>
        <v>0</v>
      </c>
    </row>
    <row r="17" spans="1:7" ht="12.75">
      <c r="A17" s="16">
        <v>13</v>
      </c>
      <c r="B17" s="16" t="s">
        <v>18</v>
      </c>
      <c r="C17" s="24"/>
      <c r="D17" s="25">
        <v>700</v>
      </c>
      <c r="E17" s="26">
        <v>0.2</v>
      </c>
      <c r="F17" s="24"/>
      <c r="G17" s="27">
        <f t="shared" si="0"/>
        <v>0</v>
      </c>
    </row>
    <row r="18" spans="1:7" s="20" customFormat="1" ht="12.75">
      <c r="A18" s="19">
        <v>14</v>
      </c>
      <c r="B18" s="19" t="s">
        <v>19</v>
      </c>
      <c r="C18" s="28"/>
      <c r="D18" s="29">
        <v>600</v>
      </c>
      <c r="E18" s="30">
        <v>0.2</v>
      </c>
      <c r="F18" s="28"/>
      <c r="G18" s="31">
        <f t="shared" si="0"/>
        <v>0</v>
      </c>
    </row>
    <row r="19" spans="1:7" ht="12.75">
      <c r="A19" s="16">
        <v>15</v>
      </c>
      <c r="B19" s="16" t="s">
        <v>46</v>
      </c>
      <c r="C19" s="24"/>
      <c r="D19" s="25">
        <v>400</v>
      </c>
      <c r="E19" s="26">
        <v>0.2</v>
      </c>
      <c r="F19" s="24"/>
      <c r="G19" s="27">
        <f t="shared" si="0"/>
        <v>0</v>
      </c>
    </row>
    <row r="20" spans="1:7" s="20" customFormat="1" ht="12.75">
      <c r="A20" s="19">
        <v>16</v>
      </c>
      <c r="B20" s="19" t="s">
        <v>21</v>
      </c>
      <c r="C20" s="28"/>
      <c r="D20" s="29">
        <v>250</v>
      </c>
      <c r="E20" s="30">
        <v>0.2</v>
      </c>
      <c r="F20" s="28"/>
      <c r="G20" s="31">
        <f t="shared" si="0"/>
        <v>0</v>
      </c>
    </row>
    <row r="21" spans="1:7" ht="12.75">
      <c r="A21" s="16">
        <v>17</v>
      </c>
      <c r="B21" s="16" t="s">
        <v>22</v>
      </c>
      <c r="C21" s="24"/>
      <c r="D21" s="25">
        <v>800</v>
      </c>
      <c r="E21" s="26">
        <v>0.1</v>
      </c>
      <c r="F21" s="24"/>
      <c r="G21" s="27">
        <f t="shared" si="0"/>
        <v>0</v>
      </c>
    </row>
    <row r="22" spans="1:7" s="20" customFormat="1" ht="12.75">
      <c r="A22" s="19">
        <v>18</v>
      </c>
      <c r="B22" s="19" t="s">
        <v>23</v>
      </c>
      <c r="C22" s="28"/>
      <c r="D22" s="29">
        <v>700</v>
      </c>
      <c r="E22" s="30">
        <v>0.1</v>
      </c>
      <c r="F22" s="28"/>
      <c r="G22" s="31">
        <f t="shared" si="0"/>
        <v>0</v>
      </c>
    </row>
    <row r="23" spans="1:7" ht="12.75">
      <c r="A23" s="16">
        <v>19</v>
      </c>
      <c r="B23" s="16" t="s">
        <v>47</v>
      </c>
      <c r="C23" s="24"/>
      <c r="D23" s="25">
        <v>500</v>
      </c>
      <c r="E23" s="26">
        <v>0.1</v>
      </c>
      <c r="F23" s="24"/>
      <c r="G23" s="27">
        <f t="shared" si="0"/>
        <v>0</v>
      </c>
    </row>
    <row r="24" spans="1:7" s="20" customFormat="1" ht="12.75">
      <c r="A24" s="19">
        <v>20</v>
      </c>
      <c r="B24" s="19" t="s">
        <v>25</v>
      </c>
      <c r="C24" s="28"/>
      <c r="D24" s="29">
        <v>300</v>
      </c>
      <c r="E24" s="30">
        <v>0.1</v>
      </c>
      <c r="F24" s="28"/>
      <c r="G24" s="31">
        <f t="shared" si="0"/>
        <v>0</v>
      </c>
    </row>
    <row r="25" spans="1:7" ht="12.75">
      <c r="A25" s="16">
        <v>21</v>
      </c>
      <c r="B25" s="16" t="s">
        <v>28</v>
      </c>
      <c r="C25" s="24"/>
      <c r="D25" s="25">
        <v>1200</v>
      </c>
      <c r="E25" s="26">
        <v>0.5</v>
      </c>
      <c r="F25" s="24"/>
      <c r="G25" s="27">
        <f t="shared" si="0"/>
        <v>0</v>
      </c>
    </row>
    <row r="26" spans="1:7" s="20" customFormat="1" ht="12.75">
      <c r="A26" s="19">
        <v>22</v>
      </c>
      <c r="B26" s="19" t="s">
        <v>29</v>
      </c>
      <c r="C26" s="28"/>
      <c r="D26" s="29">
        <v>800</v>
      </c>
      <c r="E26" s="30">
        <v>0.5</v>
      </c>
      <c r="F26" s="28"/>
      <c r="G26" s="31">
        <f t="shared" si="0"/>
        <v>0</v>
      </c>
    </row>
    <row r="27" spans="1:7" ht="12.75">
      <c r="A27" s="16">
        <v>23</v>
      </c>
      <c r="B27" s="16" t="s">
        <v>30</v>
      </c>
      <c r="C27" s="24"/>
      <c r="D27" s="25">
        <v>400</v>
      </c>
      <c r="E27" s="26">
        <v>0.5</v>
      </c>
      <c r="F27" s="24"/>
      <c r="G27" s="27">
        <f t="shared" si="0"/>
        <v>0</v>
      </c>
    </row>
    <row r="28" spans="1:7" s="20" customFormat="1" ht="12.75">
      <c r="A28" s="19">
        <v>24</v>
      </c>
      <c r="B28" s="19" t="s">
        <v>31</v>
      </c>
      <c r="C28" s="28"/>
      <c r="D28" s="29">
        <v>200</v>
      </c>
      <c r="E28" s="30">
        <v>0.5</v>
      </c>
      <c r="F28" s="28"/>
      <c r="G28" s="31">
        <f t="shared" si="0"/>
        <v>0</v>
      </c>
    </row>
    <row r="29" spans="1:7" ht="12.75">
      <c r="A29" s="16">
        <v>25</v>
      </c>
      <c r="B29" s="16" t="s">
        <v>32</v>
      </c>
      <c r="C29" s="24"/>
      <c r="D29" s="25">
        <v>1500</v>
      </c>
      <c r="E29" s="26">
        <v>0.4</v>
      </c>
      <c r="F29" s="24"/>
      <c r="G29" s="27">
        <f t="shared" si="0"/>
        <v>0</v>
      </c>
    </row>
    <row r="30" spans="1:7" s="20" customFormat="1" ht="12.75">
      <c r="A30" s="19">
        <v>26</v>
      </c>
      <c r="B30" s="19" t="s">
        <v>33</v>
      </c>
      <c r="C30" s="28"/>
      <c r="D30" s="29">
        <v>1000</v>
      </c>
      <c r="E30" s="30">
        <v>0.4</v>
      </c>
      <c r="F30" s="28"/>
      <c r="G30" s="31">
        <f t="shared" si="0"/>
        <v>0</v>
      </c>
    </row>
    <row r="31" spans="1:7" ht="12.75">
      <c r="A31" s="16">
        <v>27</v>
      </c>
      <c r="B31" s="16" t="s">
        <v>34</v>
      </c>
      <c r="C31" s="24"/>
      <c r="D31" s="25">
        <v>500</v>
      </c>
      <c r="E31" s="26">
        <v>0.4</v>
      </c>
      <c r="F31" s="24"/>
      <c r="G31" s="27">
        <f t="shared" si="0"/>
        <v>0</v>
      </c>
    </row>
    <row r="32" spans="1:7" s="20" customFormat="1" ht="12.75">
      <c r="A32" s="19">
        <v>28</v>
      </c>
      <c r="B32" s="19" t="s">
        <v>35</v>
      </c>
      <c r="C32" s="28"/>
      <c r="D32" s="29">
        <v>250</v>
      </c>
      <c r="E32" s="30">
        <v>0.4</v>
      </c>
      <c r="F32" s="28"/>
      <c r="G32" s="31">
        <f t="shared" si="0"/>
        <v>0</v>
      </c>
    </row>
    <row r="33" spans="1:7" ht="12.75">
      <c r="A33" s="16">
        <v>29</v>
      </c>
      <c r="B33" s="16" t="s">
        <v>36</v>
      </c>
      <c r="C33" s="24"/>
      <c r="D33" s="25">
        <v>1800</v>
      </c>
      <c r="E33" s="26">
        <v>0.2</v>
      </c>
      <c r="F33" s="24"/>
      <c r="G33" s="27">
        <f t="shared" si="0"/>
        <v>0</v>
      </c>
    </row>
    <row r="34" spans="1:7" s="20" customFormat="1" ht="12.75">
      <c r="A34" s="19">
        <v>30</v>
      </c>
      <c r="B34" s="19" t="s">
        <v>37</v>
      </c>
      <c r="C34" s="28"/>
      <c r="D34" s="29">
        <v>1200</v>
      </c>
      <c r="E34" s="30">
        <v>0.2</v>
      </c>
      <c r="F34" s="28"/>
      <c r="G34" s="31">
        <f t="shared" si="0"/>
        <v>0</v>
      </c>
    </row>
    <row r="35" spans="1:7" ht="12.75">
      <c r="A35" s="16">
        <v>31</v>
      </c>
      <c r="B35" s="16" t="s">
        <v>38</v>
      </c>
      <c r="C35" s="24"/>
      <c r="D35" s="25">
        <v>600</v>
      </c>
      <c r="E35" s="26">
        <v>0.2</v>
      </c>
      <c r="F35" s="24"/>
      <c r="G35" s="27">
        <f t="shared" si="0"/>
        <v>0</v>
      </c>
    </row>
    <row r="36" spans="1:7" s="20" customFormat="1" ht="12.75">
      <c r="A36" s="19">
        <v>32</v>
      </c>
      <c r="B36" s="19" t="s">
        <v>39</v>
      </c>
      <c r="C36" s="28"/>
      <c r="D36" s="29">
        <v>300</v>
      </c>
      <c r="E36" s="30">
        <v>0.2</v>
      </c>
      <c r="F36" s="28"/>
      <c r="G36" s="31">
        <f t="shared" si="0"/>
        <v>0</v>
      </c>
    </row>
    <row r="37" spans="1:7" ht="12.75">
      <c r="A37" s="16">
        <v>33</v>
      </c>
      <c r="B37" s="16" t="s">
        <v>40</v>
      </c>
      <c r="C37" s="24"/>
      <c r="D37" s="25">
        <v>2100</v>
      </c>
      <c r="E37" s="26">
        <v>0.1</v>
      </c>
      <c r="F37" s="24"/>
      <c r="G37" s="27">
        <f t="shared" si="0"/>
        <v>0</v>
      </c>
    </row>
    <row r="38" spans="1:7" s="20" customFormat="1" ht="12.75">
      <c r="A38" s="19">
        <v>34</v>
      </c>
      <c r="B38" s="19" t="s">
        <v>41</v>
      </c>
      <c r="C38" s="28"/>
      <c r="D38" s="29">
        <v>1400</v>
      </c>
      <c r="E38" s="30">
        <v>0.1</v>
      </c>
      <c r="F38" s="28"/>
      <c r="G38" s="31">
        <f t="shared" si="0"/>
        <v>0</v>
      </c>
    </row>
    <row r="39" spans="1:7" ht="12.75">
      <c r="A39" s="16">
        <v>35</v>
      </c>
      <c r="B39" s="16" t="s">
        <v>42</v>
      </c>
      <c r="C39" s="24"/>
      <c r="D39" s="25">
        <v>700</v>
      </c>
      <c r="E39" s="26">
        <v>0.1</v>
      </c>
      <c r="F39" s="24"/>
      <c r="G39" s="27">
        <f t="shared" si="0"/>
        <v>0</v>
      </c>
    </row>
    <row r="40" spans="1:7" s="20" customFormat="1" ht="12.75">
      <c r="A40" s="19">
        <v>36</v>
      </c>
      <c r="B40" s="19" t="s">
        <v>43</v>
      </c>
      <c r="C40" s="28"/>
      <c r="D40" s="29">
        <v>350</v>
      </c>
      <c r="E40" s="30">
        <v>0.1</v>
      </c>
      <c r="F40" s="28"/>
      <c r="G40" s="31">
        <f t="shared" si="0"/>
        <v>0</v>
      </c>
    </row>
    <row r="41" spans="5:7" ht="12.75">
      <c r="E41" t="s">
        <v>68</v>
      </c>
      <c r="G41" s="1">
        <f>SUM(G5:G40)</f>
        <v>0</v>
      </c>
    </row>
    <row r="42" spans="4:7" ht="12.75">
      <c r="D42" t="s">
        <v>1</v>
      </c>
      <c r="G42" s="23">
        <f>G41/2000</f>
        <v>0</v>
      </c>
    </row>
    <row r="47" spans="3:7" ht="12.75">
      <c r="C47" s="38"/>
      <c r="D47" s="38"/>
      <c r="E47" s="39"/>
      <c r="F47" s="38"/>
      <c r="G47" s="38"/>
    </row>
    <row r="48" spans="3:7" ht="12.75">
      <c r="C48" s="38"/>
      <c r="D48" s="38"/>
      <c r="E48" s="39"/>
      <c r="F48" s="38"/>
      <c r="G48" s="38"/>
    </row>
    <row r="49" spans="4:7" ht="12.75">
      <c r="D49" s="3"/>
      <c r="E49" s="3"/>
      <c r="G49" s="1"/>
    </row>
    <row r="50" spans="4:7" ht="12.75">
      <c r="D50" s="3"/>
      <c r="E50" s="3"/>
      <c r="G50" s="1"/>
    </row>
    <row r="51" spans="4:7" ht="12.75">
      <c r="D51" s="3"/>
      <c r="E51" s="3"/>
      <c r="G51" s="1"/>
    </row>
    <row r="52" spans="4:7" ht="12.75">
      <c r="D52" s="3"/>
      <c r="E52" s="3"/>
      <c r="G52" s="1"/>
    </row>
    <row r="53" spans="4:7" ht="12.75">
      <c r="D53" s="3"/>
      <c r="E53" s="3"/>
      <c r="G53" s="1"/>
    </row>
    <row r="54" spans="4:7" ht="12.75">
      <c r="D54" s="3"/>
      <c r="E54" s="3"/>
      <c r="G54" s="1"/>
    </row>
    <row r="55" spans="4:7" ht="12.75">
      <c r="D55" s="3"/>
      <c r="E55" s="3"/>
      <c r="G55" s="1"/>
    </row>
    <row r="56" spans="4:7" ht="12.75">
      <c r="D56" s="3"/>
      <c r="E56" s="3"/>
      <c r="G56" s="1"/>
    </row>
    <row r="57" spans="4:7" ht="12.75">
      <c r="D57" s="3"/>
      <c r="E57" s="3"/>
      <c r="G57" s="1"/>
    </row>
    <row r="58" spans="4:7" ht="12.75">
      <c r="D58" s="3"/>
      <c r="E58" s="3"/>
      <c r="G58" s="1"/>
    </row>
    <row r="59" spans="4:7" ht="12.75">
      <c r="D59" s="3"/>
      <c r="E59" s="3"/>
      <c r="G59" s="1"/>
    </row>
    <row r="60" spans="4:7" ht="12.75">
      <c r="D60" s="3"/>
      <c r="E60" s="3"/>
      <c r="G60" s="1"/>
    </row>
    <row r="61" spans="4:7" ht="12.75">
      <c r="D61" s="3"/>
      <c r="E61" s="3"/>
      <c r="G61" s="1"/>
    </row>
    <row r="62" spans="4:7" ht="12.75">
      <c r="D62" s="3"/>
      <c r="E62" s="3"/>
      <c r="G62" s="1"/>
    </row>
    <row r="63" spans="4:7" ht="12.75">
      <c r="D63" s="3"/>
      <c r="E63" s="3"/>
      <c r="G63" s="1"/>
    </row>
    <row r="64" spans="4:7" ht="12.75">
      <c r="D64" s="3"/>
      <c r="E64" s="3"/>
      <c r="G64" s="1"/>
    </row>
    <row r="65" spans="4:7" ht="12.75">
      <c r="D65" s="3"/>
      <c r="E65" s="3"/>
      <c r="G65" s="1"/>
    </row>
    <row r="66" spans="4:7" ht="12.75">
      <c r="D66" s="3"/>
      <c r="E66" s="3"/>
      <c r="G66" s="1"/>
    </row>
    <row r="67" spans="4:7" ht="12.75">
      <c r="D67" s="3"/>
      <c r="E67" s="3"/>
      <c r="G67" s="1"/>
    </row>
    <row r="68" spans="4:7" ht="12.75">
      <c r="D68" s="3"/>
      <c r="E68" s="3"/>
      <c r="G68" s="1"/>
    </row>
    <row r="69" spans="4:7" ht="12.75">
      <c r="D69" s="3"/>
      <c r="E69" s="3"/>
      <c r="G69" s="1"/>
    </row>
    <row r="70" spans="4:7" ht="12.75">
      <c r="D70" s="3"/>
      <c r="E70" s="3"/>
      <c r="G70" s="1"/>
    </row>
    <row r="71" spans="4:7" ht="12.75">
      <c r="D71" s="3"/>
      <c r="E71" s="3"/>
      <c r="G71" s="1"/>
    </row>
    <row r="72" spans="4:7" ht="12.75">
      <c r="D72" s="3"/>
      <c r="E72" s="3"/>
      <c r="G72" s="1"/>
    </row>
    <row r="73" spans="4:7" ht="12.75">
      <c r="D73" s="3"/>
      <c r="E73" s="3"/>
      <c r="G73" s="1"/>
    </row>
    <row r="74" spans="4:7" ht="12.75">
      <c r="D74" s="3"/>
      <c r="E74" s="3"/>
      <c r="G74" s="1"/>
    </row>
    <row r="75" spans="4:7" ht="12.75">
      <c r="D75" s="3"/>
      <c r="E75" s="3"/>
      <c r="G75" s="1"/>
    </row>
    <row r="76" spans="4:7" ht="12.75">
      <c r="D76" s="3"/>
      <c r="E76" s="3"/>
      <c r="G76" s="1"/>
    </row>
    <row r="77" spans="4:7" ht="12.75">
      <c r="D77" s="3"/>
      <c r="E77" s="3"/>
      <c r="G77" s="1"/>
    </row>
    <row r="78" spans="4:7" ht="12.75">
      <c r="D78" s="3"/>
      <c r="E78" s="3"/>
      <c r="G78" s="1"/>
    </row>
    <row r="79" spans="4:7" ht="12.75">
      <c r="D79" s="3"/>
      <c r="E79" s="3"/>
      <c r="G79" s="1"/>
    </row>
    <row r="80" spans="4:7" ht="12.75">
      <c r="D80" s="3"/>
      <c r="E80" s="3"/>
      <c r="G80" s="1"/>
    </row>
    <row r="81" spans="4:7" ht="12.75">
      <c r="D81" s="3"/>
      <c r="E81" s="3"/>
      <c r="G81" s="1"/>
    </row>
    <row r="82" spans="4:7" ht="12.75">
      <c r="D82" s="3"/>
      <c r="E82" s="3"/>
      <c r="G82" s="1"/>
    </row>
    <row r="83" spans="4:7" ht="12.75">
      <c r="D83" s="3"/>
      <c r="E83" s="3"/>
      <c r="G83" s="1"/>
    </row>
    <row r="84" spans="4:7" ht="12.75">
      <c r="D84" s="3"/>
      <c r="E84" s="3"/>
      <c r="G84" s="2"/>
    </row>
    <row r="85" ht="12.75">
      <c r="G85" s="1"/>
    </row>
  </sheetData>
  <sheetProtection password="CB35" sheet="1" objects="1" scenarios="1" selectLockedCells="1"/>
  <mergeCells count="10">
    <mergeCell ref="C2:C4"/>
    <mergeCell ref="G3:G4"/>
    <mergeCell ref="C47:C48"/>
    <mergeCell ref="D47:D48"/>
    <mergeCell ref="E47:E48"/>
    <mergeCell ref="F47:F48"/>
    <mergeCell ref="G47:G48"/>
    <mergeCell ref="D3:D4"/>
    <mergeCell ref="E3:E4"/>
    <mergeCell ref="F3:F4"/>
  </mergeCells>
  <printOptions/>
  <pageMargins left="0.35" right="0.28" top="1.02" bottom="0.13" header="0.13" footer="0.25"/>
  <pageSetup horizontalDpi="600" verticalDpi="600" orientation="landscape" r:id="rId4"/>
  <headerFooter alignWithMargins="0">
    <oddHeader>&amp;L&amp;G&amp;C
Forage Replacement
Beginning Inventory</oddHeader>
    <oddFooter>&amp;L&amp;9Published January 2011</oddFooter>
  </headerFooter>
  <legacyDrawing r:id="rId2"/>
  <legacyDrawingHF r:id="rId3"/>
</worksheet>
</file>

<file path=xl/worksheets/sheet3.xml><?xml version="1.0" encoding="utf-8"?>
<worksheet xmlns="http://schemas.openxmlformats.org/spreadsheetml/2006/main" xmlns:r="http://schemas.openxmlformats.org/officeDocument/2006/relationships">
  <dimension ref="A1:I41"/>
  <sheetViews>
    <sheetView zoomScale="125" zoomScaleNormal="125" workbookViewId="0" topLeftCell="A1">
      <selection activeCell="A3" sqref="A3"/>
    </sheetView>
  </sheetViews>
  <sheetFormatPr defaultColWidth="9.140625" defaultRowHeight="12.75"/>
  <cols>
    <col min="1" max="1" width="3.57421875" style="0" customWidth="1"/>
    <col min="2" max="2" width="62.00390625" style="0" customWidth="1"/>
    <col min="3" max="3" width="11.28125" style="0" customWidth="1"/>
    <col min="4" max="4" width="9.7109375" style="0" customWidth="1"/>
    <col min="5" max="5" width="8.57421875" style="0" customWidth="1"/>
    <col min="6" max="6" width="10.140625" style="0" customWidth="1"/>
    <col min="8" max="8" width="11.57421875" style="0" customWidth="1"/>
    <col min="9" max="9" width="11.7109375" style="0" customWidth="1"/>
  </cols>
  <sheetData>
    <row r="1" spans="2:9" ht="12.75">
      <c r="B1" s="13"/>
      <c r="C1" s="40" t="s">
        <v>65</v>
      </c>
      <c r="D1" s="44" t="s">
        <v>55</v>
      </c>
      <c r="E1" s="35"/>
      <c r="F1" s="35"/>
      <c r="G1" s="35"/>
      <c r="H1" s="42" t="s">
        <v>66</v>
      </c>
      <c r="I1" s="40" t="s">
        <v>67</v>
      </c>
    </row>
    <row r="2" spans="2:9" ht="12.75" customHeight="1">
      <c r="B2" s="13"/>
      <c r="C2" s="40"/>
      <c r="D2" s="44"/>
      <c r="E2" s="40" t="s">
        <v>63</v>
      </c>
      <c r="F2" s="40" t="s">
        <v>27</v>
      </c>
      <c r="G2" s="40" t="s">
        <v>62</v>
      </c>
      <c r="H2" s="42"/>
      <c r="I2" s="40"/>
    </row>
    <row r="3" spans="1:9" ht="12.75">
      <c r="A3" s="14"/>
      <c r="B3" s="14" t="s">
        <v>0</v>
      </c>
      <c r="C3" s="41"/>
      <c r="D3" s="45"/>
      <c r="E3" s="41"/>
      <c r="F3" s="41"/>
      <c r="G3" s="41"/>
      <c r="H3" s="43"/>
      <c r="I3" s="41"/>
    </row>
    <row r="4" spans="1:9" s="13" customFormat="1" ht="12.75">
      <c r="A4" s="16">
        <v>1</v>
      </c>
      <c r="B4" s="16" t="s">
        <v>8</v>
      </c>
      <c r="C4" s="18">
        <f>'Beginning Inventory'!C5</f>
        <v>0</v>
      </c>
      <c r="D4" s="17">
        <v>0.6</v>
      </c>
      <c r="E4" s="17">
        <v>300</v>
      </c>
      <c r="F4" s="17">
        <v>0.5</v>
      </c>
      <c r="G4" s="18">
        <f>'Beginning Inventory'!F5</f>
        <v>0</v>
      </c>
      <c r="H4" s="36">
        <f>((C4*D4)-E4)*F4*G4</f>
        <v>0</v>
      </c>
      <c r="I4" s="36">
        <f>'Beginning Inventory'!G5-'First Growing Season'!H4</f>
        <v>0</v>
      </c>
    </row>
    <row r="5" spans="1:9" s="13" customFormat="1" ht="12.75">
      <c r="A5" s="13">
        <v>2</v>
      </c>
      <c r="B5" s="13" t="s">
        <v>9</v>
      </c>
      <c r="C5" s="32">
        <f>'Beginning Inventory'!C6</f>
        <v>0</v>
      </c>
      <c r="D5" s="33">
        <v>0.6</v>
      </c>
      <c r="E5" s="33">
        <v>400</v>
      </c>
      <c r="F5" s="33">
        <v>0.4</v>
      </c>
      <c r="G5" s="32">
        <f>'Beginning Inventory'!F6</f>
        <v>0</v>
      </c>
      <c r="H5" s="34">
        <f>((C5*D5)-E5)*F5*G5</f>
        <v>0</v>
      </c>
      <c r="I5" s="34">
        <f>'Beginning Inventory'!G6-'First Growing Season'!H5</f>
        <v>0</v>
      </c>
    </row>
    <row r="6" spans="1:9" s="13" customFormat="1" ht="12.75">
      <c r="A6" s="16">
        <v>3</v>
      </c>
      <c r="B6" s="16" t="s">
        <v>49</v>
      </c>
      <c r="C6" s="18">
        <f>'Beginning Inventory'!C7</f>
        <v>0</v>
      </c>
      <c r="D6" s="17">
        <v>0.6</v>
      </c>
      <c r="E6" s="17">
        <v>500</v>
      </c>
      <c r="F6" s="17">
        <v>0.2</v>
      </c>
      <c r="G6" s="18">
        <f>'Beginning Inventory'!F7</f>
        <v>0</v>
      </c>
      <c r="H6" s="36">
        <f>((C6*D6)-E6)*F6*G6</f>
        <v>0</v>
      </c>
      <c r="I6" s="36">
        <f>'Beginning Inventory'!G7-'First Growing Season'!H6</f>
        <v>0</v>
      </c>
    </row>
    <row r="7" spans="1:9" s="13" customFormat="1" ht="12.75">
      <c r="A7" s="13">
        <v>4</v>
      </c>
      <c r="B7" s="13" t="s">
        <v>50</v>
      </c>
      <c r="C7" s="32">
        <f>'Beginning Inventory'!C8</f>
        <v>0</v>
      </c>
      <c r="D7" s="33">
        <v>0.6</v>
      </c>
      <c r="E7" s="33">
        <v>600</v>
      </c>
      <c r="F7" s="33">
        <v>0.1</v>
      </c>
      <c r="G7" s="32">
        <f>'Beginning Inventory'!F8</f>
        <v>0</v>
      </c>
      <c r="H7" s="34">
        <f>((C7*D7)-E7)*F7*G7</f>
        <v>0</v>
      </c>
      <c r="I7" s="34">
        <f>'Beginning Inventory'!G8-'First Growing Season'!H7</f>
        <v>0</v>
      </c>
    </row>
    <row r="8" spans="1:9" s="13" customFormat="1" ht="12.75">
      <c r="A8" s="16">
        <v>5</v>
      </c>
      <c r="B8" s="16" t="s">
        <v>10</v>
      </c>
      <c r="C8" s="18">
        <f>'Beginning Inventory'!C9</f>
        <v>0</v>
      </c>
      <c r="D8" s="17">
        <v>0.6</v>
      </c>
      <c r="E8" s="17">
        <v>500</v>
      </c>
      <c r="F8" s="17">
        <v>0.5</v>
      </c>
      <c r="G8" s="18">
        <f>'Beginning Inventory'!F9</f>
        <v>0</v>
      </c>
      <c r="H8" s="36">
        <f>((C8*D8)-E8)*F8*G8</f>
        <v>0</v>
      </c>
      <c r="I8" s="36">
        <f>'Beginning Inventory'!G9-'First Growing Season'!H8</f>
        <v>0</v>
      </c>
    </row>
    <row r="9" spans="1:9" s="13" customFormat="1" ht="12.75">
      <c r="A9" s="13">
        <v>6</v>
      </c>
      <c r="B9" s="13" t="s">
        <v>11</v>
      </c>
      <c r="C9" s="32">
        <f>'Beginning Inventory'!C10</f>
        <v>0</v>
      </c>
      <c r="D9" s="33">
        <v>0.6</v>
      </c>
      <c r="E9" s="33">
        <v>400</v>
      </c>
      <c r="F9" s="33">
        <v>0.5</v>
      </c>
      <c r="G9" s="32">
        <f>'Beginning Inventory'!F10</f>
        <v>0</v>
      </c>
      <c r="H9" s="34">
        <f aca="true" t="shared" si="0" ref="H9:H39">((C9*D9)-E9)*F9*G9</f>
        <v>0</v>
      </c>
      <c r="I9" s="34">
        <f>'Beginning Inventory'!G10-'First Growing Season'!H9</f>
        <v>0</v>
      </c>
    </row>
    <row r="10" spans="1:9" s="13" customFormat="1" ht="12.75">
      <c r="A10" s="16">
        <v>7</v>
      </c>
      <c r="B10" s="16" t="s">
        <v>12</v>
      </c>
      <c r="C10" s="18">
        <f>'Beginning Inventory'!C11</f>
        <v>0</v>
      </c>
      <c r="D10" s="17">
        <v>0.6</v>
      </c>
      <c r="E10" s="17">
        <v>200</v>
      </c>
      <c r="F10" s="17">
        <v>0.5</v>
      </c>
      <c r="G10" s="18">
        <f>'Beginning Inventory'!F11</f>
        <v>0</v>
      </c>
      <c r="H10" s="36">
        <f t="shared" si="0"/>
        <v>0</v>
      </c>
      <c r="I10" s="36">
        <f>'Beginning Inventory'!G11-'First Growing Season'!H10</f>
        <v>0</v>
      </c>
    </row>
    <row r="11" spans="1:9" s="13" customFormat="1" ht="12.75">
      <c r="A11" s="13">
        <v>8</v>
      </c>
      <c r="B11" s="13" t="s">
        <v>13</v>
      </c>
      <c r="C11" s="32">
        <f>'Beginning Inventory'!C12</f>
        <v>0</v>
      </c>
      <c r="D11" s="33">
        <v>0.6</v>
      </c>
      <c r="E11" s="33">
        <v>100</v>
      </c>
      <c r="F11" s="33">
        <v>0.5</v>
      </c>
      <c r="G11" s="32">
        <f>'Beginning Inventory'!F12</f>
        <v>0</v>
      </c>
      <c r="H11" s="34">
        <f t="shared" si="0"/>
        <v>0</v>
      </c>
      <c r="I11" s="34">
        <f>'Beginning Inventory'!G12-'First Growing Season'!H11</f>
        <v>0</v>
      </c>
    </row>
    <row r="12" spans="1:9" s="13" customFormat="1" ht="12.75">
      <c r="A12" s="16">
        <v>9</v>
      </c>
      <c r="B12" s="16" t="s">
        <v>14</v>
      </c>
      <c r="C12" s="18">
        <f>'Beginning Inventory'!C13</f>
        <v>0</v>
      </c>
      <c r="D12" s="17">
        <v>0.6</v>
      </c>
      <c r="E12" s="17">
        <v>600</v>
      </c>
      <c r="F12" s="17">
        <v>0.4</v>
      </c>
      <c r="G12" s="18">
        <f>'Beginning Inventory'!F13</f>
        <v>0</v>
      </c>
      <c r="H12" s="36">
        <f t="shared" si="0"/>
        <v>0</v>
      </c>
      <c r="I12" s="36">
        <f>'Beginning Inventory'!G13-'First Growing Season'!H12</f>
        <v>0</v>
      </c>
    </row>
    <row r="13" spans="1:9" s="13" customFormat="1" ht="12.75">
      <c r="A13" s="13">
        <v>10</v>
      </c>
      <c r="B13" s="13" t="s">
        <v>15</v>
      </c>
      <c r="C13" s="32">
        <f>'Beginning Inventory'!C14</f>
        <v>0</v>
      </c>
      <c r="D13" s="33">
        <v>0.6</v>
      </c>
      <c r="E13" s="33">
        <v>500</v>
      </c>
      <c r="F13" s="33">
        <v>0.4</v>
      </c>
      <c r="G13" s="32">
        <f>'Beginning Inventory'!F14</f>
        <v>0</v>
      </c>
      <c r="H13" s="34">
        <f t="shared" si="0"/>
        <v>0</v>
      </c>
      <c r="I13" s="34">
        <f>'Beginning Inventory'!G14-'First Growing Season'!H13</f>
        <v>0</v>
      </c>
    </row>
    <row r="14" spans="1:9" s="13" customFormat="1" ht="12.75">
      <c r="A14" s="16">
        <v>11</v>
      </c>
      <c r="B14" s="16" t="s">
        <v>16</v>
      </c>
      <c r="C14" s="18">
        <f>'Beginning Inventory'!C15</f>
        <v>0</v>
      </c>
      <c r="D14" s="17">
        <v>0.6</v>
      </c>
      <c r="E14" s="17">
        <v>300</v>
      </c>
      <c r="F14" s="17">
        <v>0.4</v>
      </c>
      <c r="G14" s="18">
        <f>'Beginning Inventory'!F15</f>
        <v>0</v>
      </c>
      <c r="H14" s="36">
        <f t="shared" si="0"/>
        <v>0</v>
      </c>
      <c r="I14" s="36">
        <f>'Beginning Inventory'!G15-'First Growing Season'!H14</f>
        <v>0</v>
      </c>
    </row>
    <row r="15" spans="1:9" s="13" customFormat="1" ht="12.75">
      <c r="A15" s="13">
        <v>12</v>
      </c>
      <c r="B15" s="13" t="s">
        <v>17</v>
      </c>
      <c r="C15" s="32">
        <f>'Beginning Inventory'!C16</f>
        <v>0</v>
      </c>
      <c r="D15" s="33">
        <v>0.6</v>
      </c>
      <c r="E15" s="33">
        <v>200</v>
      </c>
      <c r="F15" s="33">
        <v>0.4</v>
      </c>
      <c r="G15" s="32">
        <f>'Beginning Inventory'!F16</f>
        <v>0</v>
      </c>
      <c r="H15" s="34">
        <f t="shared" si="0"/>
        <v>0</v>
      </c>
      <c r="I15" s="34">
        <f>'Beginning Inventory'!G16-'First Growing Season'!H15</f>
        <v>0</v>
      </c>
    </row>
    <row r="16" spans="1:9" s="13" customFormat="1" ht="12.75">
      <c r="A16" s="16">
        <v>13</v>
      </c>
      <c r="B16" s="16" t="s">
        <v>18</v>
      </c>
      <c r="C16" s="18">
        <f>'Beginning Inventory'!C17</f>
        <v>0</v>
      </c>
      <c r="D16" s="17">
        <v>0.6</v>
      </c>
      <c r="E16" s="17">
        <v>700</v>
      </c>
      <c r="F16" s="17">
        <v>0.2</v>
      </c>
      <c r="G16" s="18">
        <f>'Beginning Inventory'!F17</f>
        <v>0</v>
      </c>
      <c r="H16" s="36">
        <f t="shared" si="0"/>
        <v>0</v>
      </c>
      <c r="I16" s="36">
        <f>'Beginning Inventory'!G17-'First Growing Season'!H16</f>
        <v>0</v>
      </c>
    </row>
    <row r="17" spans="1:9" s="13" customFormat="1" ht="12.75">
      <c r="A17" s="13">
        <v>14</v>
      </c>
      <c r="B17" s="13" t="s">
        <v>19</v>
      </c>
      <c r="C17" s="32">
        <f>'Beginning Inventory'!C18</f>
        <v>0</v>
      </c>
      <c r="D17" s="33">
        <v>0.6</v>
      </c>
      <c r="E17" s="33">
        <v>600</v>
      </c>
      <c r="F17" s="33">
        <v>0.2</v>
      </c>
      <c r="G17" s="32">
        <f>'Beginning Inventory'!F18</f>
        <v>0</v>
      </c>
      <c r="H17" s="34">
        <f t="shared" si="0"/>
        <v>0</v>
      </c>
      <c r="I17" s="34">
        <f>'Beginning Inventory'!G18-'First Growing Season'!H17</f>
        <v>0</v>
      </c>
    </row>
    <row r="18" spans="1:9" s="13" customFormat="1" ht="12.75">
      <c r="A18" s="16">
        <v>15</v>
      </c>
      <c r="B18" s="16" t="s">
        <v>20</v>
      </c>
      <c r="C18" s="18">
        <f>'Beginning Inventory'!C19</f>
        <v>0</v>
      </c>
      <c r="D18" s="17">
        <v>0.6</v>
      </c>
      <c r="E18" s="17">
        <v>400</v>
      </c>
      <c r="F18" s="17">
        <v>0.2</v>
      </c>
      <c r="G18" s="18">
        <f>'Beginning Inventory'!F19</f>
        <v>0</v>
      </c>
      <c r="H18" s="36">
        <f t="shared" si="0"/>
        <v>0</v>
      </c>
      <c r="I18" s="36">
        <f>'Beginning Inventory'!G19-'First Growing Season'!H18</f>
        <v>0</v>
      </c>
    </row>
    <row r="19" spans="1:9" s="13" customFormat="1" ht="12.75">
      <c r="A19" s="13">
        <v>16</v>
      </c>
      <c r="B19" s="13" t="s">
        <v>21</v>
      </c>
      <c r="C19" s="32">
        <f>'Beginning Inventory'!C20</f>
        <v>0</v>
      </c>
      <c r="D19" s="33">
        <v>0.6</v>
      </c>
      <c r="E19" s="33">
        <v>250</v>
      </c>
      <c r="F19" s="33">
        <v>0.2</v>
      </c>
      <c r="G19" s="32">
        <f>'Beginning Inventory'!F20</f>
        <v>0</v>
      </c>
      <c r="H19" s="34">
        <f t="shared" si="0"/>
        <v>0</v>
      </c>
      <c r="I19" s="34">
        <f>'Beginning Inventory'!G20-'First Growing Season'!H19</f>
        <v>0</v>
      </c>
    </row>
    <row r="20" spans="1:9" s="13" customFormat="1" ht="12.75">
      <c r="A20" s="16">
        <v>17</v>
      </c>
      <c r="B20" s="16" t="s">
        <v>22</v>
      </c>
      <c r="C20" s="18">
        <f>'Beginning Inventory'!C21</f>
        <v>0</v>
      </c>
      <c r="D20" s="17">
        <v>0.6</v>
      </c>
      <c r="E20" s="17">
        <v>800</v>
      </c>
      <c r="F20" s="17">
        <v>0.1</v>
      </c>
      <c r="G20" s="18">
        <f>'Beginning Inventory'!F21</f>
        <v>0</v>
      </c>
      <c r="H20" s="36">
        <f t="shared" si="0"/>
        <v>0</v>
      </c>
      <c r="I20" s="36">
        <f>'Beginning Inventory'!G21-'First Growing Season'!H20</f>
        <v>0</v>
      </c>
    </row>
    <row r="21" spans="1:9" s="13" customFormat="1" ht="12.75">
      <c r="A21" s="13">
        <v>18</v>
      </c>
      <c r="B21" s="13" t="s">
        <v>23</v>
      </c>
      <c r="C21" s="32">
        <f>'Beginning Inventory'!C22</f>
        <v>0</v>
      </c>
      <c r="D21" s="33">
        <v>0.6</v>
      </c>
      <c r="E21" s="33">
        <v>700</v>
      </c>
      <c r="F21" s="33">
        <v>0.1</v>
      </c>
      <c r="G21" s="32">
        <f>'Beginning Inventory'!F22</f>
        <v>0</v>
      </c>
      <c r="H21" s="34">
        <f t="shared" si="0"/>
        <v>0</v>
      </c>
      <c r="I21" s="34">
        <f>'Beginning Inventory'!G22-'First Growing Season'!H21</f>
        <v>0</v>
      </c>
    </row>
    <row r="22" spans="1:9" s="13" customFormat="1" ht="12.75">
      <c r="A22" s="16">
        <v>19</v>
      </c>
      <c r="B22" s="16" t="s">
        <v>24</v>
      </c>
      <c r="C22" s="18">
        <f>'Beginning Inventory'!C23</f>
        <v>0</v>
      </c>
      <c r="D22" s="17">
        <v>0.6</v>
      </c>
      <c r="E22" s="17">
        <v>500</v>
      </c>
      <c r="F22" s="17">
        <v>0.1</v>
      </c>
      <c r="G22" s="18">
        <f>'Beginning Inventory'!F23</f>
        <v>0</v>
      </c>
      <c r="H22" s="36">
        <f t="shared" si="0"/>
        <v>0</v>
      </c>
      <c r="I22" s="36">
        <f>'Beginning Inventory'!G23-'First Growing Season'!H22</f>
        <v>0</v>
      </c>
    </row>
    <row r="23" spans="1:9" s="13" customFormat="1" ht="12.75">
      <c r="A23" s="13">
        <v>20</v>
      </c>
      <c r="B23" s="13" t="s">
        <v>25</v>
      </c>
      <c r="C23" s="32">
        <f>'Beginning Inventory'!C24</f>
        <v>0</v>
      </c>
      <c r="D23" s="33">
        <v>0.6</v>
      </c>
      <c r="E23" s="33">
        <v>300</v>
      </c>
      <c r="F23" s="33">
        <v>0.1</v>
      </c>
      <c r="G23" s="32">
        <f>'Beginning Inventory'!F24</f>
        <v>0</v>
      </c>
      <c r="H23" s="34">
        <f t="shared" si="0"/>
        <v>0</v>
      </c>
      <c r="I23" s="34">
        <f>'Beginning Inventory'!G24-'First Growing Season'!H23</f>
        <v>0</v>
      </c>
    </row>
    <row r="24" spans="1:9" s="13" customFormat="1" ht="12.75">
      <c r="A24" s="16">
        <v>21</v>
      </c>
      <c r="B24" s="16" t="s">
        <v>28</v>
      </c>
      <c r="C24" s="18">
        <f>'Beginning Inventory'!C25</f>
        <v>0</v>
      </c>
      <c r="D24" s="17">
        <v>0.6</v>
      </c>
      <c r="E24" s="17">
        <v>1200</v>
      </c>
      <c r="F24" s="17">
        <v>0.5</v>
      </c>
      <c r="G24" s="18">
        <f>'Beginning Inventory'!F25</f>
        <v>0</v>
      </c>
      <c r="H24" s="36">
        <f t="shared" si="0"/>
        <v>0</v>
      </c>
      <c r="I24" s="36">
        <f>'Beginning Inventory'!G25-'First Growing Season'!H24</f>
        <v>0</v>
      </c>
    </row>
    <row r="25" spans="1:9" s="13" customFormat="1" ht="12.75">
      <c r="A25" s="13">
        <v>22</v>
      </c>
      <c r="B25" s="13" t="s">
        <v>29</v>
      </c>
      <c r="C25" s="32">
        <f>'Beginning Inventory'!C26</f>
        <v>0</v>
      </c>
      <c r="D25" s="33">
        <v>0.6</v>
      </c>
      <c r="E25" s="33">
        <v>800</v>
      </c>
      <c r="F25" s="33">
        <v>0.5</v>
      </c>
      <c r="G25" s="32">
        <f>'Beginning Inventory'!F26</f>
        <v>0</v>
      </c>
      <c r="H25" s="34">
        <f t="shared" si="0"/>
        <v>0</v>
      </c>
      <c r="I25" s="34">
        <f>'Beginning Inventory'!G26-'First Growing Season'!H25</f>
        <v>0</v>
      </c>
    </row>
    <row r="26" spans="1:9" s="13" customFormat="1" ht="12.75">
      <c r="A26" s="16">
        <v>23</v>
      </c>
      <c r="B26" s="16" t="s">
        <v>30</v>
      </c>
      <c r="C26" s="18">
        <f>'Beginning Inventory'!C27</f>
        <v>0</v>
      </c>
      <c r="D26" s="17">
        <v>0.6</v>
      </c>
      <c r="E26" s="17">
        <v>400</v>
      </c>
      <c r="F26" s="17">
        <v>0.5</v>
      </c>
      <c r="G26" s="18">
        <f>'Beginning Inventory'!F27</f>
        <v>0</v>
      </c>
      <c r="H26" s="36">
        <f t="shared" si="0"/>
        <v>0</v>
      </c>
      <c r="I26" s="36">
        <f>'Beginning Inventory'!G27-'First Growing Season'!H26</f>
        <v>0</v>
      </c>
    </row>
    <row r="27" spans="1:9" s="13" customFormat="1" ht="12.75">
      <c r="A27" s="13">
        <v>24</v>
      </c>
      <c r="B27" s="13" t="s">
        <v>31</v>
      </c>
      <c r="C27" s="32">
        <f>'Beginning Inventory'!C28</f>
        <v>0</v>
      </c>
      <c r="D27" s="33">
        <v>0.6</v>
      </c>
      <c r="E27" s="33">
        <v>200</v>
      </c>
      <c r="F27" s="33">
        <v>0.5</v>
      </c>
      <c r="G27" s="32">
        <f>'Beginning Inventory'!F28</f>
        <v>0</v>
      </c>
      <c r="H27" s="34">
        <f t="shared" si="0"/>
        <v>0</v>
      </c>
      <c r="I27" s="34">
        <f>'Beginning Inventory'!G28-'First Growing Season'!H27</f>
        <v>0</v>
      </c>
    </row>
    <row r="28" spans="1:9" s="13" customFormat="1" ht="12.75">
      <c r="A28" s="16">
        <v>25</v>
      </c>
      <c r="B28" s="16" t="s">
        <v>32</v>
      </c>
      <c r="C28" s="18">
        <f>'Beginning Inventory'!C29</f>
        <v>0</v>
      </c>
      <c r="D28" s="17">
        <v>0.6</v>
      </c>
      <c r="E28" s="17">
        <v>1500</v>
      </c>
      <c r="F28" s="17">
        <v>0.4</v>
      </c>
      <c r="G28" s="18">
        <f>'Beginning Inventory'!F29</f>
        <v>0</v>
      </c>
      <c r="H28" s="36">
        <f t="shared" si="0"/>
        <v>0</v>
      </c>
      <c r="I28" s="36">
        <f>'Beginning Inventory'!G29-'First Growing Season'!H28</f>
        <v>0</v>
      </c>
    </row>
    <row r="29" spans="1:9" s="13" customFormat="1" ht="12.75">
      <c r="A29" s="13">
        <v>26</v>
      </c>
      <c r="B29" s="13" t="s">
        <v>33</v>
      </c>
      <c r="C29" s="32">
        <f>'Beginning Inventory'!C30</f>
        <v>0</v>
      </c>
      <c r="D29" s="33">
        <v>0.6</v>
      </c>
      <c r="E29" s="33">
        <v>1000</v>
      </c>
      <c r="F29" s="33">
        <v>0.4</v>
      </c>
      <c r="G29" s="32">
        <f>'Beginning Inventory'!F30</f>
        <v>0</v>
      </c>
      <c r="H29" s="34">
        <f t="shared" si="0"/>
        <v>0</v>
      </c>
      <c r="I29" s="34">
        <f>'Beginning Inventory'!G30-'First Growing Season'!H29</f>
        <v>0</v>
      </c>
    </row>
    <row r="30" spans="1:9" s="13" customFormat="1" ht="12.75">
      <c r="A30" s="16">
        <v>27</v>
      </c>
      <c r="B30" s="16" t="s">
        <v>34</v>
      </c>
      <c r="C30" s="18">
        <f>'Beginning Inventory'!C31</f>
        <v>0</v>
      </c>
      <c r="D30" s="17">
        <v>0.6</v>
      </c>
      <c r="E30" s="17">
        <v>500</v>
      </c>
      <c r="F30" s="17">
        <v>0.4</v>
      </c>
      <c r="G30" s="18">
        <f>'Beginning Inventory'!F31</f>
        <v>0</v>
      </c>
      <c r="H30" s="36">
        <f t="shared" si="0"/>
        <v>0</v>
      </c>
      <c r="I30" s="36">
        <f>'Beginning Inventory'!G31-'First Growing Season'!H30</f>
        <v>0</v>
      </c>
    </row>
    <row r="31" spans="1:9" s="13" customFormat="1" ht="12.75">
      <c r="A31" s="13">
        <v>28</v>
      </c>
      <c r="B31" s="13" t="s">
        <v>35</v>
      </c>
      <c r="C31" s="32">
        <f>'Beginning Inventory'!C32</f>
        <v>0</v>
      </c>
      <c r="D31" s="33">
        <v>0.6</v>
      </c>
      <c r="E31" s="33">
        <v>250</v>
      </c>
      <c r="F31" s="33">
        <v>0.4</v>
      </c>
      <c r="G31" s="32">
        <f>'Beginning Inventory'!F32</f>
        <v>0</v>
      </c>
      <c r="H31" s="34">
        <f t="shared" si="0"/>
        <v>0</v>
      </c>
      <c r="I31" s="34">
        <f>'Beginning Inventory'!G32-'First Growing Season'!H31</f>
        <v>0</v>
      </c>
    </row>
    <row r="32" spans="1:9" s="13" customFormat="1" ht="12.75">
      <c r="A32" s="16">
        <v>29</v>
      </c>
      <c r="B32" s="16" t="s">
        <v>36</v>
      </c>
      <c r="C32" s="18">
        <f>'Beginning Inventory'!C33</f>
        <v>0</v>
      </c>
      <c r="D32" s="17">
        <v>0.6</v>
      </c>
      <c r="E32" s="17">
        <v>1800</v>
      </c>
      <c r="F32" s="17">
        <v>0.2</v>
      </c>
      <c r="G32" s="18">
        <f>'Beginning Inventory'!F33</f>
        <v>0</v>
      </c>
      <c r="H32" s="36">
        <f t="shared" si="0"/>
        <v>0</v>
      </c>
      <c r="I32" s="36">
        <f>'Beginning Inventory'!G33-'First Growing Season'!H32</f>
        <v>0</v>
      </c>
    </row>
    <row r="33" spans="1:9" s="13" customFormat="1" ht="12.75">
      <c r="A33" s="13">
        <v>30</v>
      </c>
      <c r="B33" s="13" t="s">
        <v>37</v>
      </c>
      <c r="C33" s="32">
        <f>'Beginning Inventory'!C34</f>
        <v>0</v>
      </c>
      <c r="D33" s="33">
        <v>0.6</v>
      </c>
      <c r="E33" s="33">
        <v>1200</v>
      </c>
      <c r="F33" s="33">
        <v>0.2</v>
      </c>
      <c r="G33" s="32">
        <f>'Beginning Inventory'!F34</f>
        <v>0</v>
      </c>
      <c r="H33" s="34">
        <f t="shared" si="0"/>
        <v>0</v>
      </c>
      <c r="I33" s="34">
        <f>'Beginning Inventory'!G34-'First Growing Season'!H33</f>
        <v>0</v>
      </c>
    </row>
    <row r="34" spans="1:9" s="13" customFormat="1" ht="12.75">
      <c r="A34" s="16">
        <v>31</v>
      </c>
      <c r="B34" s="16" t="s">
        <v>38</v>
      </c>
      <c r="C34" s="18">
        <f>'Beginning Inventory'!C35</f>
        <v>0</v>
      </c>
      <c r="D34" s="17">
        <v>0.6</v>
      </c>
      <c r="E34" s="17">
        <v>600</v>
      </c>
      <c r="F34" s="17">
        <v>0.2</v>
      </c>
      <c r="G34" s="18">
        <f>'Beginning Inventory'!F35</f>
        <v>0</v>
      </c>
      <c r="H34" s="36">
        <f t="shared" si="0"/>
        <v>0</v>
      </c>
      <c r="I34" s="36">
        <f>'Beginning Inventory'!G35-'First Growing Season'!H34</f>
        <v>0</v>
      </c>
    </row>
    <row r="35" spans="1:9" s="13" customFormat="1" ht="12.75">
      <c r="A35" s="13">
        <v>32</v>
      </c>
      <c r="B35" s="13" t="s">
        <v>39</v>
      </c>
      <c r="C35" s="32">
        <f>'Beginning Inventory'!C36</f>
        <v>0</v>
      </c>
      <c r="D35" s="33">
        <v>0.6</v>
      </c>
      <c r="E35" s="33">
        <v>300</v>
      </c>
      <c r="F35" s="33">
        <v>0.2</v>
      </c>
      <c r="G35" s="32">
        <f>'Beginning Inventory'!F36</f>
        <v>0</v>
      </c>
      <c r="H35" s="34">
        <f t="shared" si="0"/>
        <v>0</v>
      </c>
      <c r="I35" s="34">
        <f>'Beginning Inventory'!G36-'First Growing Season'!H35</f>
        <v>0</v>
      </c>
    </row>
    <row r="36" spans="1:9" s="13" customFormat="1" ht="12.75">
      <c r="A36" s="16">
        <v>33</v>
      </c>
      <c r="B36" s="16" t="s">
        <v>40</v>
      </c>
      <c r="C36" s="18">
        <f>'Beginning Inventory'!C37</f>
        <v>0</v>
      </c>
      <c r="D36" s="17">
        <v>0.6</v>
      </c>
      <c r="E36" s="17">
        <v>2100</v>
      </c>
      <c r="F36" s="17">
        <v>0.1</v>
      </c>
      <c r="G36" s="18">
        <f>'Beginning Inventory'!F37</f>
        <v>0</v>
      </c>
      <c r="H36" s="36">
        <f t="shared" si="0"/>
        <v>0</v>
      </c>
      <c r="I36" s="36">
        <f>'Beginning Inventory'!G37-'First Growing Season'!H36</f>
        <v>0</v>
      </c>
    </row>
    <row r="37" spans="1:9" s="13" customFormat="1" ht="12.75">
      <c r="A37" s="13">
        <v>34</v>
      </c>
      <c r="B37" s="13" t="s">
        <v>41</v>
      </c>
      <c r="C37" s="32">
        <f>'Beginning Inventory'!C38</f>
        <v>0</v>
      </c>
      <c r="D37" s="33">
        <v>0.6</v>
      </c>
      <c r="E37" s="33">
        <v>1400</v>
      </c>
      <c r="F37" s="33">
        <v>0.1</v>
      </c>
      <c r="G37" s="32">
        <f>'Beginning Inventory'!F38</f>
        <v>0</v>
      </c>
      <c r="H37" s="34">
        <f t="shared" si="0"/>
        <v>0</v>
      </c>
      <c r="I37" s="34">
        <f>'Beginning Inventory'!G38-'First Growing Season'!H37</f>
        <v>0</v>
      </c>
    </row>
    <row r="38" spans="1:9" s="13" customFormat="1" ht="12.75">
      <c r="A38" s="16">
        <v>35</v>
      </c>
      <c r="B38" s="16" t="s">
        <v>42</v>
      </c>
      <c r="C38" s="18">
        <f>'Beginning Inventory'!C39</f>
        <v>0</v>
      </c>
      <c r="D38" s="17">
        <v>0.6</v>
      </c>
      <c r="E38" s="17">
        <v>700</v>
      </c>
      <c r="F38" s="17">
        <v>0.1</v>
      </c>
      <c r="G38" s="18">
        <f>'Beginning Inventory'!F39</f>
        <v>0</v>
      </c>
      <c r="H38" s="36">
        <f t="shared" si="0"/>
        <v>0</v>
      </c>
      <c r="I38" s="36">
        <f>'Beginning Inventory'!G39-'First Growing Season'!H38</f>
        <v>0</v>
      </c>
    </row>
    <row r="39" spans="1:9" s="13" customFormat="1" ht="12.75">
      <c r="A39" s="13">
        <v>36</v>
      </c>
      <c r="B39" s="13" t="s">
        <v>43</v>
      </c>
      <c r="C39" s="32">
        <f>'Beginning Inventory'!C40</f>
        <v>0</v>
      </c>
      <c r="D39" s="33">
        <v>0.6</v>
      </c>
      <c r="E39" s="33">
        <v>350</v>
      </c>
      <c r="F39" s="33">
        <v>0.1</v>
      </c>
      <c r="G39" s="32">
        <f>'Beginning Inventory'!F40</f>
        <v>0</v>
      </c>
      <c r="H39" s="34">
        <f t="shared" si="0"/>
        <v>0</v>
      </c>
      <c r="I39" s="34">
        <f>'Beginning Inventory'!G40-'First Growing Season'!H39</f>
        <v>0</v>
      </c>
    </row>
    <row r="40" spans="8:9" ht="12.75">
      <c r="H40" s="4" t="s">
        <v>2</v>
      </c>
      <c r="I40" s="1">
        <f>SUM(I4:I39)</f>
        <v>0</v>
      </c>
    </row>
    <row r="41" spans="8:9" ht="12.75">
      <c r="H41" s="5" t="s">
        <v>3</v>
      </c>
      <c r="I41" s="23">
        <f>I40/2000</f>
        <v>0</v>
      </c>
    </row>
  </sheetData>
  <sheetProtection password="CB35" sheet="1" objects="1" scenarios="1" selectLockedCells="1" selectUnlockedCells="1"/>
  <mergeCells count="7">
    <mergeCell ref="C1:C3"/>
    <mergeCell ref="I1:I3"/>
    <mergeCell ref="G2:G3"/>
    <mergeCell ref="E2:E3"/>
    <mergeCell ref="F2:F3"/>
    <mergeCell ref="H1:H3"/>
    <mergeCell ref="D1:D3"/>
  </mergeCells>
  <printOptions/>
  <pageMargins left="0.25" right="0.18" top="1.01" bottom="0.25" header="0.13" footer="0.38"/>
  <pageSetup horizontalDpi="600" verticalDpi="600" orientation="landscape" r:id="rId2"/>
  <headerFooter alignWithMargins="0">
    <oddHeader>&amp;L&amp;G&amp;C
Forage Replacement
First Growing Season</oddHeader>
    <oddFooter>&amp;L&amp;9Published January 2011</oddFooter>
  </headerFooter>
  <legacyDrawingHF r:id="rId1"/>
</worksheet>
</file>

<file path=xl/worksheets/sheet4.xml><?xml version="1.0" encoding="utf-8"?>
<worksheet xmlns="http://schemas.openxmlformats.org/spreadsheetml/2006/main" xmlns:r="http://schemas.openxmlformats.org/officeDocument/2006/relationships">
  <dimension ref="A1:I41"/>
  <sheetViews>
    <sheetView zoomScale="125" zoomScaleNormal="125" workbookViewId="0" topLeftCell="A1">
      <selection activeCell="F11" sqref="F11"/>
    </sheetView>
  </sheetViews>
  <sheetFormatPr defaultColWidth="9.140625" defaultRowHeight="12.75"/>
  <cols>
    <col min="1" max="1" width="3.57421875" style="0" customWidth="1"/>
    <col min="2" max="2" width="62.28125" style="0" customWidth="1"/>
    <col min="3" max="3" width="9.7109375" style="0" customWidth="1"/>
    <col min="4" max="4" width="10.421875" style="0" customWidth="1"/>
    <col min="5" max="5" width="7.7109375" style="0" customWidth="1"/>
    <col min="6" max="7" width="8.7109375" style="0" customWidth="1"/>
    <col min="8" max="8" width="11.8515625" style="0" customWidth="1"/>
    <col min="9" max="9" width="10.57421875" style="0" customWidth="1"/>
  </cols>
  <sheetData>
    <row r="1" spans="1:9" ht="12.75">
      <c r="A1" s="13"/>
      <c r="B1" s="13"/>
      <c r="C1" s="40" t="s">
        <v>65</v>
      </c>
      <c r="D1" s="44" t="s">
        <v>55</v>
      </c>
      <c r="E1" s="35"/>
      <c r="F1" s="35"/>
      <c r="G1" s="35"/>
      <c r="H1" s="42" t="s">
        <v>66</v>
      </c>
      <c r="I1" s="42" t="s">
        <v>67</v>
      </c>
    </row>
    <row r="2" spans="1:9" ht="12.75" customHeight="1">
      <c r="A2" s="13"/>
      <c r="B2" s="13"/>
      <c r="C2" s="40"/>
      <c r="D2" s="44"/>
      <c r="E2" s="40" t="s">
        <v>69</v>
      </c>
      <c r="F2" s="40" t="s">
        <v>27</v>
      </c>
      <c r="G2" s="40" t="s">
        <v>62</v>
      </c>
      <c r="H2" s="42"/>
      <c r="I2" s="42"/>
    </row>
    <row r="3" spans="1:9" ht="12.75">
      <c r="A3" s="14"/>
      <c r="B3" s="14" t="s">
        <v>0</v>
      </c>
      <c r="C3" s="41"/>
      <c r="D3" s="45"/>
      <c r="E3" s="41"/>
      <c r="F3" s="41"/>
      <c r="G3" s="41"/>
      <c r="H3" s="43"/>
      <c r="I3" s="43"/>
    </row>
    <row r="4" spans="1:9" ht="12.75">
      <c r="A4" s="16">
        <v>1</v>
      </c>
      <c r="B4" s="16" t="s">
        <v>8</v>
      </c>
      <c r="C4" s="18">
        <f>'Beginning Inventory'!C5</f>
        <v>0</v>
      </c>
      <c r="D4" s="17">
        <v>0.8</v>
      </c>
      <c r="E4" s="17">
        <v>300</v>
      </c>
      <c r="F4" s="17">
        <v>0.5</v>
      </c>
      <c r="G4" s="18">
        <f>'Beginning Inventory'!F5</f>
        <v>0</v>
      </c>
      <c r="H4" s="36">
        <f>((C4*D4)-E4)*F4*G4</f>
        <v>0</v>
      </c>
      <c r="I4" s="18">
        <f>'Beginning Inventory'!G5-'Second Growing Season'!H4</f>
        <v>0</v>
      </c>
    </row>
    <row r="5" spans="1:9" ht="12.75">
      <c r="A5" s="13">
        <v>2</v>
      </c>
      <c r="B5" s="13" t="s">
        <v>9</v>
      </c>
      <c r="C5" s="32">
        <f>'Beginning Inventory'!C6</f>
        <v>0</v>
      </c>
      <c r="D5" s="33">
        <v>0.8</v>
      </c>
      <c r="E5" s="33">
        <v>400</v>
      </c>
      <c r="F5" s="33">
        <v>0.4</v>
      </c>
      <c r="G5" s="32">
        <f>'Beginning Inventory'!F6</f>
        <v>0</v>
      </c>
      <c r="H5" s="32">
        <f>((C5*D5)-E5)*F5*G5</f>
        <v>0</v>
      </c>
      <c r="I5" s="32">
        <f>'Beginning Inventory'!G6-'Second Growing Season'!H5</f>
        <v>0</v>
      </c>
    </row>
    <row r="6" spans="1:9" ht="12.75">
      <c r="A6" s="16">
        <v>3</v>
      </c>
      <c r="B6" s="16" t="s">
        <v>49</v>
      </c>
      <c r="C6" s="18">
        <f>'Beginning Inventory'!C7</f>
        <v>0</v>
      </c>
      <c r="D6" s="17">
        <v>0.8</v>
      </c>
      <c r="E6" s="17">
        <v>500</v>
      </c>
      <c r="F6" s="17">
        <v>0.2</v>
      </c>
      <c r="G6" s="18">
        <f>'Beginning Inventory'!F7</f>
        <v>0</v>
      </c>
      <c r="H6" s="18">
        <f>((C6*D6)-E6)*F6*G6</f>
        <v>0</v>
      </c>
      <c r="I6" s="18">
        <f>'Beginning Inventory'!G7-'Second Growing Season'!H6</f>
        <v>0</v>
      </c>
    </row>
    <row r="7" spans="1:9" ht="12.75">
      <c r="A7" s="13">
        <v>4</v>
      </c>
      <c r="B7" s="13" t="s">
        <v>50</v>
      </c>
      <c r="C7" s="32">
        <f>'Beginning Inventory'!C8</f>
        <v>0</v>
      </c>
      <c r="D7" s="33">
        <v>0.8</v>
      </c>
      <c r="E7" s="33">
        <v>600</v>
      </c>
      <c r="F7" s="33">
        <v>0.1</v>
      </c>
      <c r="G7" s="32">
        <f>'Beginning Inventory'!F8</f>
        <v>0</v>
      </c>
      <c r="H7" s="32">
        <f>((C7*D7)-E7)*F7*G7</f>
        <v>0</v>
      </c>
      <c r="I7" s="32">
        <f>'Beginning Inventory'!G8-'Second Growing Season'!H7</f>
        <v>0</v>
      </c>
    </row>
    <row r="8" spans="1:9" ht="12.75">
      <c r="A8" s="16">
        <v>5</v>
      </c>
      <c r="B8" s="16" t="s">
        <v>10</v>
      </c>
      <c r="C8" s="18">
        <f>'Beginning Inventory'!C9</f>
        <v>0</v>
      </c>
      <c r="D8" s="17">
        <v>0.8</v>
      </c>
      <c r="E8" s="17">
        <v>500</v>
      </c>
      <c r="F8" s="17">
        <v>0.5</v>
      </c>
      <c r="G8" s="18">
        <f>'Beginning Inventory'!F9</f>
        <v>0</v>
      </c>
      <c r="H8" s="18">
        <f aca="true" t="shared" si="0" ref="H8:H39">((C8*D8)-E8)*F8*G8</f>
        <v>0</v>
      </c>
      <c r="I8" s="18">
        <f>'Beginning Inventory'!G9-'Second Growing Season'!H8</f>
        <v>0</v>
      </c>
    </row>
    <row r="9" spans="1:9" ht="12.75">
      <c r="A9" s="13">
        <v>6</v>
      </c>
      <c r="B9" s="13" t="s">
        <v>11</v>
      </c>
      <c r="C9" s="32">
        <f>'Beginning Inventory'!C10</f>
        <v>0</v>
      </c>
      <c r="D9" s="33">
        <v>0.8</v>
      </c>
      <c r="E9" s="33">
        <v>400</v>
      </c>
      <c r="F9" s="33">
        <v>0.5</v>
      </c>
      <c r="G9" s="32">
        <f>'Beginning Inventory'!F10</f>
        <v>0</v>
      </c>
      <c r="H9" s="32">
        <f t="shared" si="0"/>
        <v>0</v>
      </c>
      <c r="I9" s="32">
        <f>'Beginning Inventory'!G10-'Second Growing Season'!H9</f>
        <v>0</v>
      </c>
    </row>
    <row r="10" spans="1:9" ht="12.75">
      <c r="A10" s="16">
        <v>7</v>
      </c>
      <c r="B10" s="16" t="s">
        <v>12</v>
      </c>
      <c r="C10" s="18">
        <f>'Beginning Inventory'!C11</f>
        <v>0</v>
      </c>
      <c r="D10" s="17">
        <v>0.8</v>
      </c>
      <c r="E10" s="17">
        <v>200</v>
      </c>
      <c r="F10" s="17">
        <v>0.5</v>
      </c>
      <c r="G10" s="18">
        <f>'Beginning Inventory'!F11</f>
        <v>0</v>
      </c>
      <c r="H10" s="18">
        <f t="shared" si="0"/>
        <v>0</v>
      </c>
      <c r="I10" s="18">
        <f>'Beginning Inventory'!G11-'Second Growing Season'!H10</f>
        <v>0</v>
      </c>
    </row>
    <row r="11" spans="1:9" ht="12.75">
      <c r="A11" s="13">
        <v>8</v>
      </c>
      <c r="B11" s="13" t="s">
        <v>13</v>
      </c>
      <c r="C11" s="32">
        <f>'Beginning Inventory'!C12</f>
        <v>0</v>
      </c>
      <c r="D11" s="33">
        <v>0.8</v>
      </c>
      <c r="E11" s="33">
        <v>100</v>
      </c>
      <c r="F11" s="33">
        <v>0.5</v>
      </c>
      <c r="G11" s="32">
        <f>'Beginning Inventory'!F12</f>
        <v>0</v>
      </c>
      <c r="H11" s="32">
        <f t="shared" si="0"/>
        <v>0</v>
      </c>
      <c r="I11" s="32">
        <f>'Beginning Inventory'!G12-'Second Growing Season'!H11</f>
        <v>0</v>
      </c>
    </row>
    <row r="12" spans="1:9" ht="12.75">
      <c r="A12" s="16">
        <v>9</v>
      </c>
      <c r="B12" s="16" t="s">
        <v>14</v>
      </c>
      <c r="C12" s="18">
        <f>'Beginning Inventory'!C13</f>
        <v>0</v>
      </c>
      <c r="D12" s="17">
        <v>0.8</v>
      </c>
      <c r="E12" s="17">
        <v>600</v>
      </c>
      <c r="F12" s="17">
        <v>0.4</v>
      </c>
      <c r="G12" s="18">
        <f>'Beginning Inventory'!F13</f>
        <v>0</v>
      </c>
      <c r="H12" s="18">
        <f t="shared" si="0"/>
        <v>0</v>
      </c>
      <c r="I12" s="18">
        <f>'Beginning Inventory'!G13-'Second Growing Season'!H12</f>
        <v>0</v>
      </c>
    </row>
    <row r="13" spans="1:9" ht="12.75">
      <c r="A13" s="13">
        <v>10</v>
      </c>
      <c r="B13" s="13" t="s">
        <v>15</v>
      </c>
      <c r="C13" s="32">
        <f>'Beginning Inventory'!C14</f>
        <v>0</v>
      </c>
      <c r="D13" s="33">
        <v>0.8</v>
      </c>
      <c r="E13" s="33">
        <v>500</v>
      </c>
      <c r="F13" s="33">
        <v>0.4</v>
      </c>
      <c r="G13" s="32">
        <f>'Beginning Inventory'!F14</f>
        <v>0</v>
      </c>
      <c r="H13" s="32">
        <f t="shared" si="0"/>
        <v>0</v>
      </c>
      <c r="I13" s="32">
        <f>'Beginning Inventory'!G14-'Second Growing Season'!H13</f>
        <v>0</v>
      </c>
    </row>
    <row r="14" spans="1:9" ht="12.75">
      <c r="A14" s="16">
        <v>11</v>
      </c>
      <c r="B14" s="16" t="s">
        <v>16</v>
      </c>
      <c r="C14" s="18">
        <f>'Beginning Inventory'!C15</f>
        <v>0</v>
      </c>
      <c r="D14" s="17">
        <v>0.8</v>
      </c>
      <c r="E14" s="17">
        <v>300</v>
      </c>
      <c r="F14" s="17">
        <v>0.4</v>
      </c>
      <c r="G14" s="18">
        <f>'Beginning Inventory'!F15</f>
        <v>0</v>
      </c>
      <c r="H14" s="18">
        <f t="shared" si="0"/>
        <v>0</v>
      </c>
      <c r="I14" s="18">
        <f>'Beginning Inventory'!G15-'Second Growing Season'!H14</f>
        <v>0</v>
      </c>
    </row>
    <row r="15" spans="1:9" ht="12.75">
      <c r="A15" s="13">
        <v>12</v>
      </c>
      <c r="B15" s="13" t="s">
        <v>17</v>
      </c>
      <c r="C15" s="32">
        <f>'Beginning Inventory'!C16</f>
        <v>0</v>
      </c>
      <c r="D15" s="33">
        <v>0.8</v>
      </c>
      <c r="E15" s="33">
        <v>200</v>
      </c>
      <c r="F15" s="33">
        <v>0.4</v>
      </c>
      <c r="G15" s="32">
        <f>'Beginning Inventory'!F16</f>
        <v>0</v>
      </c>
      <c r="H15" s="32">
        <f t="shared" si="0"/>
        <v>0</v>
      </c>
      <c r="I15" s="32">
        <f>'Beginning Inventory'!G16-'Second Growing Season'!H15</f>
        <v>0</v>
      </c>
    </row>
    <row r="16" spans="1:9" ht="12.75">
      <c r="A16" s="16">
        <v>13</v>
      </c>
      <c r="B16" s="16" t="s">
        <v>18</v>
      </c>
      <c r="C16" s="18">
        <f>'Beginning Inventory'!C17</f>
        <v>0</v>
      </c>
      <c r="D16" s="17">
        <v>0.8</v>
      </c>
      <c r="E16" s="17">
        <v>700</v>
      </c>
      <c r="F16" s="17">
        <v>0.2</v>
      </c>
      <c r="G16" s="18">
        <f>'Beginning Inventory'!F17</f>
        <v>0</v>
      </c>
      <c r="H16" s="18">
        <f t="shared" si="0"/>
        <v>0</v>
      </c>
      <c r="I16" s="18">
        <f>'Beginning Inventory'!G17-'Second Growing Season'!H16</f>
        <v>0</v>
      </c>
    </row>
    <row r="17" spans="1:9" ht="12.75">
      <c r="A17" s="13">
        <v>14</v>
      </c>
      <c r="B17" s="13" t="s">
        <v>19</v>
      </c>
      <c r="C17" s="32">
        <f>'Beginning Inventory'!C18</f>
        <v>0</v>
      </c>
      <c r="D17" s="33">
        <v>0.8</v>
      </c>
      <c r="E17" s="33">
        <v>600</v>
      </c>
      <c r="F17" s="33">
        <v>0.2</v>
      </c>
      <c r="G17" s="32">
        <f>'Beginning Inventory'!F18</f>
        <v>0</v>
      </c>
      <c r="H17" s="32">
        <f t="shared" si="0"/>
        <v>0</v>
      </c>
      <c r="I17" s="32">
        <f>'Beginning Inventory'!G18-'Second Growing Season'!H17</f>
        <v>0</v>
      </c>
    </row>
    <row r="18" spans="1:9" ht="12.75">
      <c r="A18" s="16">
        <v>15</v>
      </c>
      <c r="B18" s="16" t="s">
        <v>20</v>
      </c>
      <c r="C18" s="18">
        <f>'Beginning Inventory'!C19</f>
        <v>0</v>
      </c>
      <c r="D18" s="17">
        <v>0.8</v>
      </c>
      <c r="E18" s="17">
        <v>400</v>
      </c>
      <c r="F18" s="17">
        <v>0.2</v>
      </c>
      <c r="G18" s="18">
        <f>'Beginning Inventory'!F19</f>
        <v>0</v>
      </c>
      <c r="H18" s="18">
        <f t="shared" si="0"/>
        <v>0</v>
      </c>
      <c r="I18" s="18">
        <f>'Beginning Inventory'!G19-'Second Growing Season'!H18</f>
        <v>0</v>
      </c>
    </row>
    <row r="19" spans="1:9" ht="12.75">
      <c r="A19" s="13">
        <v>16</v>
      </c>
      <c r="B19" s="13" t="s">
        <v>21</v>
      </c>
      <c r="C19" s="32">
        <f>'Beginning Inventory'!C20</f>
        <v>0</v>
      </c>
      <c r="D19" s="33">
        <v>0.8</v>
      </c>
      <c r="E19" s="33">
        <v>250</v>
      </c>
      <c r="F19" s="33">
        <v>0.2</v>
      </c>
      <c r="G19" s="32">
        <f>'Beginning Inventory'!F20</f>
        <v>0</v>
      </c>
      <c r="H19" s="32">
        <f t="shared" si="0"/>
        <v>0</v>
      </c>
      <c r="I19" s="32">
        <f>'Beginning Inventory'!G20-'Second Growing Season'!H19</f>
        <v>0</v>
      </c>
    </row>
    <row r="20" spans="1:9" ht="12.75">
      <c r="A20" s="16">
        <v>17</v>
      </c>
      <c r="B20" s="16" t="s">
        <v>22</v>
      </c>
      <c r="C20" s="18">
        <f>'Beginning Inventory'!C21</f>
        <v>0</v>
      </c>
      <c r="D20" s="17">
        <v>0.8</v>
      </c>
      <c r="E20" s="17">
        <v>800</v>
      </c>
      <c r="F20" s="17">
        <v>0.1</v>
      </c>
      <c r="G20" s="18">
        <f>'Beginning Inventory'!F21</f>
        <v>0</v>
      </c>
      <c r="H20" s="18">
        <f t="shared" si="0"/>
        <v>0</v>
      </c>
      <c r="I20" s="18">
        <f>'Beginning Inventory'!G21-'Second Growing Season'!H20</f>
        <v>0</v>
      </c>
    </row>
    <row r="21" spans="1:9" ht="12.75">
      <c r="A21" s="13">
        <v>18</v>
      </c>
      <c r="B21" s="13" t="s">
        <v>23</v>
      </c>
      <c r="C21" s="32">
        <f>'Beginning Inventory'!C22</f>
        <v>0</v>
      </c>
      <c r="D21" s="33">
        <v>0.8</v>
      </c>
      <c r="E21" s="33">
        <v>700</v>
      </c>
      <c r="F21" s="33">
        <v>0.1</v>
      </c>
      <c r="G21" s="32">
        <f>'Beginning Inventory'!F22</f>
        <v>0</v>
      </c>
      <c r="H21" s="32">
        <f t="shared" si="0"/>
        <v>0</v>
      </c>
      <c r="I21" s="32">
        <f>'Beginning Inventory'!G22-'Second Growing Season'!H21</f>
        <v>0</v>
      </c>
    </row>
    <row r="22" spans="1:9" ht="12.75">
      <c r="A22" s="16">
        <v>19</v>
      </c>
      <c r="B22" s="16" t="s">
        <v>24</v>
      </c>
      <c r="C22" s="18">
        <f>'Beginning Inventory'!C23</f>
        <v>0</v>
      </c>
      <c r="D22" s="17">
        <v>0.8</v>
      </c>
      <c r="E22" s="17">
        <v>500</v>
      </c>
      <c r="F22" s="17">
        <v>0.1</v>
      </c>
      <c r="G22" s="18">
        <f>'Beginning Inventory'!F23</f>
        <v>0</v>
      </c>
      <c r="H22" s="18">
        <f t="shared" si="0"/>
        <v>0</v>
      </c>
      <c r="I22" s="18">
        <f>'Beginning Inventory'!G23-'Second Growing Season'!H22</f>
        <v>0</v>
      </c>
    </row>
    <row r="23" spans="1:9" ht="12.75">
      <c r="A23" s="13">
        <v>20</v>
      </c>
      <c r="B23" s="13" t="s">
        <v>25</v>
      </c>
      <c r="C23" s="32">
        <f>'Beginning Inventory'!C24</f>
        <v>0</v>
      </c>
      <c r="D23" s="33">
        <v>0.8</v>
      </c>
      <c r="E23" s="33">
        <v>300</v>
      </c>
      <c r="F23" s="33">
        <v>0.1</v>
      </c>
      <c r="G23" s="32">
        <f>'Beginning Inventory'!F24</f>
        <v>0</v>
      </c>
      <c r="H23" s="32">
        <f t="shared" si="0"/>
        <v>0</v>
      </c>
      <c r="I23" s="32">
        <f>'Beginning Inventory'!G24-'Second Growing Season'!H23</f>
        <v>0</v>
      </c>
    </row>
    <row r="24" spans="1:9" ht="12.75">
      <c r="A24" s="16">
        <v>21</v>
      </c>
      <c r="B24" s="16" t="s">
        <v>28</v>
      </c>
      <c r="C24" s="18">
        <f>'Beginning Inventory'!C25</f>
        <v>0</v>
      </c>
      <c r="D24" s="17">
        <v>0.8</v>
      </c>
      <c r="E24" s="17">
        <v>1200</v>
      </c>
      <c r="F24" s="17">
        <v>0.5</v>
      </c>
      <c r="G24" s="18">
        <f>'Beginning Inventory'!F25</f>
        <v>0</v>
      </c>
      <c r="H24" s="18">
        <f t="shared" si="0"/>
        <v>0</v>
      </c>
      <c r="I24" s="18">
        <f>'Beginning Inventory'!G25-'Second Growing Season'!H24</f>
        <v>0</v>
      </c>
    </row>
    <row r="25" spans="1:9" ht="12.75">
      <c r="A25" s="13">
        <v>22</v>
      </c>
      <c r="B25" s="13" t="s">
        <v>29</v>
      </c>
      <c r="C25" s="32">
        <f>'Beginning Inventory'!C26</f>
        <v>0</v>
      </c>
      <c r="D25" s="33">
        <v>0.8</v>
      </c>
      <c r="E25" s="33">
        <v>800</v>
      </c>
      <c r="F25" s="33">
        <v>0.5</v>
      </c>
      <c r="G25" s="32">
        <f>'Beginning Inventory'!F26</f>
        <v>0</v>
      </c>
      <c r="H25" s="32">
        <f t="shared" si="0"/>
        <v>0</v>
      </c>
      <c r="I25" s="32">
        <f>'Beginning Inventory'!G26-'Second Growing Season'!H25</f>
        <v>0</v>
      </c>
    </row>
    <row r="26" spans="1:9" ht="12.75">
      <c r="A26" s="16">
        <v>23</v>
      </c>
      <c r="B26" s="16" t="s">
        <v>30</v>
      </c>
      <c r="C26" s="18">
        <f>'Beginning Inventory'!C27</f>
        <v>0</v>
      </c>
      <c r="D26" s="17">
        <v>0.8</v>
      </c>
      <c r="E26" s="17">
        <v>400</v>
      </c>
      <c r="F26" s="17">
        <v>0.5</v>
      </c>
      <c r="G26" s="18">
        <f>'Beginning Inventory'!F27</f>
        <v>0</v>
      </c>
      <c r="H26" s="18">
        <f t="shared" si="0"/>
        <v>0</v>
      </c>
      <c r="I26" s="18">
        <f>'Beginning Inventory'!G27-'Second Growing Season'!H26</f>
        <v>0</v>
      </c>
    </row>
    <row r="27" spans="1:9" ht="12.75">
      <c r="A27" s="13">
        <v>24</v>
      </c>
      <c r="B27" s="13" t="s">
        <v>31</v>
      </c>
      <c r="C27" s="32">
        <f>'Beginning Inventory'!C28</f>
        <v>0</v>
      </c>
      <c r="D27" s="33">
        <v>0.8</v>
      </c>
      <c r="E27" s="33">
        <v>200</v>
      </c>
      <c r="F27" s="33">
        <v>0.5</v>
      </c>
      <c r="G27" s="32">
        <f>'Beginning Inventory'!F28</f>
        <v>0</v>
      </c>
      <c r="H27" s="32">
        <f t="shared" si="0"/>
        <v>0</v>
      </c>
      <c r="I27" s="32">
        <f>'Beginning Inventory'!G28-'Second Growing Season'!H27</f>
        <v>0</v>
      </c>
    </row>
    <row r="28" spans="1:9" ht="12.75">
      <c r="A28" s="16">
        <v>25</v>
      </c>
      <c r="B28" s="16" t="s">
        <v>32</v>
      </c>
      <c r="C28" s="18">
        <f>'Beginning Inventory'!C29</f>
        <v>0</v>
      </c>
      <c r="D28" s="17">
        <v>0.8</v>
      </c>
      <c r="E28" s="17">
        <v>1500</v>
      </c>
      <c r="F28" s="17">
        <v>0.4</v>
      </c>
      <c r="G28" s="18">
        <f>'Beginning Inventory'!F29</f>
        <v>0</v>
      </c>
      <c r="H28" s="18">
        <f t="shared" si="0"/>
        <v>0</v>
      </c>
      <c r="I28" s="18">
        <f>'Beginning Inventory'!G29-'Second Growing Season'!H28</f>
        <v>0</v>
      </c>
    </row>
    <row r="29" spans="1:9" ht="12.75">
      <c r="A29" s="13">
        <v>26</v>
      </c>
      <c r="B29" s="13" t="s">
        <v>33</v>
      </c>
      <c r="C29" s="32">
        <f>'Beginning Inventory'!C30</f>
        <v>0</v>
      </c>
      <c r="D29" s="33">
        <v>0.8</v>
      </c>
      <c r="E29" s="33">
        <v>1000</v>
      </c>
      <c r="F29" s="33">
        <v>0.4</v>
      </c>
      <c r="G29" s="32">
        <f>'Beginning Inventory'!F30</f>
        <v>0</v>
      </c>
      <c r="H29" s="32">
        <f t="shared" si="0"/>
        <v>0</v>
      </c>
      <c r="I29" s="32">
        <f>'Beginning Inventory'!G30-'Second Growing Season'!H29</f>
        <v>0</v>
      </c>
    </row>
    <row r="30" spans="1:9" ht="12.75">
      <c r="A30" s="16">
        <v>27</v>
      </c>
      <c r="B30" s="16" t="s">
        <v>34</v>
      </c>
      <c r="C30" s="18">
        <f>'Beginning Inventory'!C31</f>
        <v>0</v>
      </c>
      <c r="D30" s="17">
        <v>0.8</v>
      </c>
      <c r="E30" s="17">
        <v>500</v>
      </c>
      <c r="F30" s="17">
        <v>0.4</v>
      </c>
      <c r="G30" s="18">
        <f>'Beginning Inventory'!F31</f>
        <v>0</v>
      </c>
      <c r="H30" s="18">
        <f t="shared" si="0"/>
        <v>0</v>
      </c>
      <c r="I30" s="18">
        <f>'Beginning Inventory'!G31-'Second Growing Season'!H30</f>
        <v>0</v>
      </c>
    </row>
    <row r="31" spans="1:9" ht="12.75">
      <c r="A31" s="13">
        <v>28</v>
      </c>
      <c r="B31" s="13" t="s">
        <v>35</v>
      </c>
      <c r="C31" s="32">
        <f>'Beginning Inventory'!C32</f>
        <v>0</v>
      </c>
      <c r="D31" s="33">
        <v>0.8</v>
      </c>
      <c r="E31" s="33">
        <v>250</v>
      </c>
      <c r="F31" s="33">
        <v>0.4</v>
      </c>
      <c r="G31" s="32">
        <f>'Beginning Inventory'!F32</f>
        <v>0</v>
      </c>
      <c r="H31" s="32">
        <f t="shared" si="0"/>
        <v>0</v>
      </c>
      <c r="I31" s="32">
        <f>'Beginning Inventory'!G32-'Second Growing Season'!H31</f>
        <v>0</v>
      </c>
    </row>
    <row r="32" spans="1:9" ht="12.75">
      <c r="A32" s="16">
        <v>29</v>
      </c>
      <c r="B32" s="16" t="s">
        <v>36</v>
      </c>
      <c r="C32" s="18">
        <f>'Beginning Inventory'!C33</f>
        <v>0</v>
      </c>
      <c r="D32" s="17">
        <v>0.8</v>
      </c>
      <c r="E32" s="17">
        <v>1800</v>
      </c>
      <c r="F32" s="17">
        <v>0.2</v>
      </c>
      <c r="G32" s="18">
        <f>'Beginning Inventory'!F33</f>
        <v>0</v>
      </c>
      <c r="H32" s="18">
        <f t="shared" si="0"/>
        <v>0</v>
      </c>
      <c r="I32" s="18">
        <f>'Beginning Inventory'!G33-'Second Growing Season'!H32</f>
        <v>0</v>
      </c>
    </row>
    <row r="33" spans="1:9" ht="12.75">
      <c r="A33" s="13">
        <v>30</v>
      </c>
      <c r="B33" s="13" t="s">
        <v>37</v>
      </c>
      <c r="C33" s="32">
        <f>'Beginning Inventory'!C34</f>
        <v>0</v>
      </c>
      <c r="D33" s="33">
        <v>0.8</v>
      </c>
      <c r="E33" s="33">
        <v>1200</v>
      </c>
      <c r="F33" s="33">
        <v>0.2</v>
      </c>
      <c r="G33" s="32">
        <f>'Beginning Inventory'!F34</f>
        <v>0</v>
      </c>
      <c r="H33" s="32">
        <f t="shared" si="0"/>
        <v>0</v>
      </c>
      <c r="I33" s="32">
        <f>'Beginning Inventory'!G34-'Second Growing Season'!H33</f>
        <v>0</v>
      </c>
    </row>
    <row r="34" spans="1:9" ht="12.75">
      <c r="A34" s="16">
        <v>31</v>
      </c>
      <c r="B34" s="16" t="s">
        <v>38</v>
      </c>
      <c r="C34" s="18">
        <f>'Beginning Inventory'!C35</f>
        <v>0</v>
      </c>
      <c r="D34" s="17">
        <v>0.8</v>
      </c>
      <c r="E34" s="17">
        <v>600</v>
      </c>
      <c r="F34" s="17">
        <v>0.2</v>
      </c>
      <c r="G34" s="18">
        <f>'Beginning Inventory'!F35</f>
        <v>0</v>
      </c>
      <c r="H34" s="18">
        <f t="shared" si="0"/>
        <v>0</v>
      </c>
      <c r="I34" s="18">
        <f>'Beginning Inventory'!G35-'Second Growing Season'!H34</f>
        <v>0</v>
      </c>
    </row>
    <row r="35" spans="1:9" ht="12.75">
      <c r="A35" s="13">
        <v>32</v>
      </c>
      <c r="B35" s="13" t="s">
        <v>39</v>
      </c>
      <c r="C35" s="32">
        <f>'Beginning Inventory'!C36</f>
        <v>0</v>
      </c>
      <c r="D35" s="33">
        <v>0.8</v>
      </c>
      <c r="E35" s="33">
        <v>300</v>
      </c>
      <c r="F35" s="33">
        <v>0.2</v>
      </c>
      <c r="G35" s="32">
        <f>'Beginning Inventory'!F36</f>
        <v>0</v>
      </c>
      <c r="H35" s="32">
        <f t="shared" si="0"/>
        <v>0</v>
      </c>
      <c r="I35" s="32">
        <f>'Beginning Inventory'!G36-'Second Growing Season'!H35</f>
        <v>0</v>
      </c>
    </row>
    <row r="36" spans="1:9" ht="12.75">
      <c r="A36" s="16">
        <v>33</v>
      </c>
      <c r="B36" s="16" t="s">
        <v>40</v>
      </c>
      <c r="C36" s="18">
        <f>'Beginning Inventory'!C37</f>
        <v>0</v>
      </c>
      <c r="D36" s="17">
        <v>0.8</v>
      </c>
      <c r="E36" s="17">
        <v>2100</v>
      </c>
      <c r="F36" s="17">
        <v>0.1</v>
      </c>
      <c r="G36" s="18">
        <f>'Beginning Inventory'!F37</f>
        <v>0</v>
      </c>
      <c r="H36" s="18">
        <f t="shared" si="0"/>
        <v>0</v>
      </c>
      <c r="I36" s="18">
        <f>'Beginning Inventory'!G37-'Second Growing Season'!H36</f>
        <v>0</v>
      </c>
    </row>
    <row r="37" spans="1:9" ht="12.75">
      <c r="A37" s="13">
        <v>34</v>
      </c>
      <c r="B37" s="13" t="s">
        <v>41</v>
      </c>
      <c r="C37" s="32">
        <f>'Beginning Inventory'!C38</f>
        <v>0</v>
      </c>
      <c r="D37" s="33">
        <v>0.8</v>
      </c>
      <c r="E37" s="33">
        <v>1400</v>
      </c>
      <c r="F37" s="33">
        <v>0.1</v>
      </c>
      <c r="G37" s="32">
        <f>'Beginning Inventory'!F38</f>
        <v>0</v>
      </c>
      <c r="H37" s="32">
        <f t="shared" si="0"/>
        <v>0</v>
      </c>
      <c r="I37" s="32">
        <f>'Beginning Inventory'!G38-'Second Growing Season'!H37</f>
        <v>0</v>
      </c>
    </row>
    <row r="38" spans="1:9" ht="12.75">
      <c r="A38" s="16">
        <v>35</v>
      </c>
      <c r="B38" s="16" t="s">
        <v>42</v>
      </c>
      <c r="C38" s="18">
        <f>'Beginning Inventory'!C39</f>
        <v>0</v>
      </c>
      <c r="D38" s="17">
        <v>0.8</v>
      </c>
      <c r="E38" s="17">
        <v>700</v>
      </c>
      <c r="F38" s="17">
        <v>0.1</v>
      </c>
      <c r="G38" s="18">
        <f>'Beginning Inventory'!F39</f>
        <v>0</v>
      </c>
      <c r="H38" s="18">
        <f t="shared" si="0"/>
        <v>0</v>
      </c>
      <c r="I38" s="18">
        <f>'Beginning Inventory'!G39-'Second Growing Season'!H38</f>
        <v>0</v>
      </c>
    </row>
    <row r="39" spans="1:9" ht="12.75">
      <c r="A39" s="13">
        <v>36</v>
      </c>
      <c r="B39" s="13" t="s">
        <v>43</v>
      </c>
      <c r="C39" s="32">
        <f>'Beginning Inventory'!C40</f>
        <v>0</v>
      </c>
      <c r="D39" s="33">
        <v>0.8</v>
      </c>
      <c r="E39" s="33">
        <v>350</v>
      </c>
      <c r="F39" s="33">
        <v>0.1</v>
      </c>
      <c r="G39" s="32">
        <f>'Beginning Inventory'!F40</f>
        <v>0</v>
      </c>
      <c r="H39" s="32">
        <f t="shared" si="0"/>
        <v>0</v>
      </c>
      <c r="I39" s="32">
        <f>'Beginning Inventory'!G40-'Second Growing Season'!H39</f>
        <v>0</v>
      </c>
    </row>
    <row r="40" spans="8:9" ht="12.75">
      <c r="H40" s="4" t="s">
        <v>2</v>
      </c>
      <c r="I40" s="1">
        <f>SUM(I4:I39)</f>
        <v>0</v>
      </c>
    </row>
    <row r="41" spans="8:9" ht="12.75">
      <c r="H41" s="4" t="s">
        <v>3</v>
      </c>
      <c r="I41" s="20">
        <f>I40/2000</f>
        <v>0</v>
      </c>
    </row>
  </sheetData>
  <sheetProtection password="CB35" sheet="1" objects="1" scenarios="1" selectLockedCells="1"/>
  <mergeCells count="7">
    <mergeCell ref="C1:C3"/>
    <mergeCell ref="H1:H3"/>
    <mergeCell ref="I1:I3"/>
    <mergeCell ref="G2:G3"/>
    <mergeCell ref="E2:E3"/>
    <mergeCell ref="F2:F3"/>
    <mergeCell ref="D1:D3"/>
  </mergeCells>
  <printOptions/>
  <pageMargins left="0.32" right="0.38" top="1.07" bottom="0.2" header="0.18" footer="0.17"/>
  <pageSetup horizontalDpi="600" verticalDpi="600" orientation="landscape" r:id="rId2"/>
  <headerFooter alignWithMargins="0">
    <oddHeader>&amp;L&amp;G&amp;C
Forage Replacement
Second Growing Season</oddHeader>
    <oddFooter>&amp;L&amp;9Published January 2011</oddFooter>
  </headerFooter>
  <legacyDrawingHF r:id="rId1"/>
</worksheet>
</file>

<file path=xl/worksheets/sheet5.xml><?xml version="1.0" encoding="utf-8"?>
<worksheet xmlns="http://schemas.openxmlformats.org/spreadsheetml/2006/main" xmlns:r="http://schemas.openxmlformats.org/officeDocument/2006/relationships">
  <dimension ref="B2:G19"/>
  <sheetViews>
    <sheetView zoomScale="150" zoomScaleNormal="150" workbookViewId="0" topLeftCell="A2">
      <selection activeCell="F17" sqref="F17"/>
    </sheetView>
  </sheetViews>
  <sheetFormatPr defaultColWidth="9.140625" defaultRowHeight="12.75"/>
  <cols>
    <col min="1" max="1" width="12.28125" style="0" customWidth="1"/>
    <col min="2" max="2" width="16.00390625" style="0" customWidth="1"/>
    <col min="5" max="5" width="11.28125" style="0" customWidth="1"/>
    <col min="6" max="6" width="18.140625" style="0" customWidth="1"/>
  </cols>
  <sheetData>
    <row r="2" spans="2:7" ht="15">
      <c r="B2" s="8" t="s">
        <v>58</v>
      </c>
      <c r="C2" s="15"/>
      <c r="D2" s="14"/>
      <c r="E2" s="14"/>
      <c r="F2" s="14"/>
      <c r="G2" s="14"/>
    </row>
    <row r="3" spans="2:7" ht="15">
      <c r="B3" s="8"/>
      <c r="C3" s="13"/>
      <c r="D3" s="13"/>
      <c r="E3" s="13"/>
      <c r="F3" s="13"/>
      <c r="G3" s="13"/>
    </row>
    <row r="4" spans="2:7" ht="15">
      <c r="B4" s="8" t="s">
        <v>59</v>
      </c>
      <c r="C4" s="15"/>
      <c r="D4" s="14"/>
      <c r="E4" s="14"/>
      <c r="F4" s="14"/>
      <c r="G4" s="14"/>
    </row>
    <row r="5" spans="3:7" ht="12.75">
      <c r="C5" s="13"/>
      <c r="D5" s="13"/>
      <c r="E5" s="13"/>
      <c r="F5" s="13"/>
      <c r="G5" s="13"/>
    </row>
    <row r="6" spans="2:7" ht="17.25" customHeight="1">
      <c r="B6" s="8" t="s">
        <v>60</v>
      </c>
      <c r="C6" s="15"/>
      <c r="D6" s="14"/>
      <c r="E6" s="14"/>
      <c r="F6" s="14"/>
      <c r="G6" s="14"/>
    </row>
    <row r="7" spans="2:7" ht="15">
      <c r="B7" s="8"/>
      <c r="C7" s="13"/>
      <c r="D7" s="13"/>
      <c r="E7" s="13"/>
      <c r="F7" s="13"/>
      <c r="G7" s="13"/>
    </row>
    <row r="8" spans="2:7" ht="15">
      <c r="B8" s="8"/>
      <c r="C8" s="13"/>
      <c r="D8" s="13"/>
      <c r="E8" s="13"/>
      <c r="F8" s="13"/>
      <c r="G8" s="13"/>
    </row>
    <row r="9" spans="2:7" ht="15">
      <c r="B9" s="8"/>
      <c r="C9" s="13"/>
      <c r="D9" s="13"/>
      <c r="E9" s="13"/>
      <c r="F9" s="13"/>
      <c r="G9" s="13"/>
    </row>
    <row r="10" spans="3:7" ht="12.75">
      <c r="C10" s="13"/>
      <c r="D10" s="13"/>
      <c r="E10" s="13"/>
      <c r="F10" s="13"/>
      <c r="G10" s="13"/>
    </row>
    <row r="12" spans="4:6" ht="15">
      <c r="D12" s="9"/>
      <c r="E12" s="8" t="s">
        <v>57</v>
      </c>
      <c r="F12" s="21">
        <f>'Beginning Inventory'!G42</f>
        <v>0</v>
      </c>
    </row>
    <row r="13" spans="4:6" ht="15">
      <c r="D13" s="9"/>
      <c r="E13" s="8" t="s">
        <v>4</v>
      </c>
      <c r="F13" s="21">
        <f>'First Growing Season'!I41</f>
        <v>0</v>
      </c>
    </row>
    <row r="14" spans="4:6" ht="15">
      <c r="D14" s="9"/>
      <c r="E14" s="8" t="s">
        <v>5</v>
      </c>
      <c r="F14" s="22">
        <f>'Second Growing Season'!I41</f>
        <v>0</v>
      </c>
    </row>
    <row r="15" spans="4:6" ht="15">
      <c r="D15" s="9"/>
      <c r="E15" s="8" t="s">
        <v>3</v>
      </c>
      <c r="F15" s="21">
        <f>SUM(F12:F14)</f>
        <v>0</v>
      </c>
    </row>
    <row r="16" spans="4:6" ht="15">
      <c r="D16" s="9"/>
      <c r="E16" s="8" t="s">
        <v>48</v>
      </c>
      <c r="F16" s="10">
        <v>13.4</v>
      </c>
    </row>
    <row r="17" spans="4:6" ht="15">
      <c r="D17" s="9"/>
      <c r="E17" s="8" t="s">
        <v>6</v>
      </c>
      <c r="F17" s="11"/>
    </row>
    <row r="18" spans="4:6" ht="15">
      <c r="D18" s="9"/>
      <c r="E18" s="9"/>
      <c r="F18" s="9"/>
    </row>
    <row r="19" spans="4:6" ht="15.75">
      <c r="D19" s="9"/>
      <c r="E19" s="12" t="s">
        <v>7</v>
      </c>
      <c r="F19" s="10">
        <f>F17*F15+(F15*F16)</f>
        <v>0</v>
      </c>
    </row>
  </sheetData>
  <sheetProtection password="CB35" sheet="1" objects="1" scenarios="1" selectLockedCells="1"/>
  <printOptions/>
  <pageMargins left="0.75" right="0.75" top="2.67" bottom="1" header="0.5" footer="0.5"/>
  <pageSetup horizontalDpi="600" verticalDpi="600" orientation="portrait" r:id="rId4"/>
  <headerFooter alignWithMargins="0">
    <oddHeader>&amp;L&amp;G&amp;C&amp;14
Universtiy of California Agriculture and Natural Resources
Publication 8446
Estimating the Cost of Replacing Forage Losses on Annual Rangelands</oddHeader>
    <oddFooter>&amp;LPublished January 2011</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UCCE- Stanislaus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Theresa Becchetti</dc:creator>
  <cp:keywords/>
  <dc:description/>
  <cp:lastModifiedBy>Theresa Becchetti</cp:lastModifiedBy>
  <cp:lastPrinted>2011-01-26T21:19:00Z</cp:lastPrinted>
  <dcterms:created xsi:type="dcterms:W3CDTF">2008-07-02T22:01:11Z</dcterms:created>
  <dcterms:modified xsi:type="dcterms:W3CDTF">2011-02-01T23:51:14Z</dcterms:modified>
  <cp:category/>
  <cp:version/>
  <cp:contentType/>
  <cp:contentStatus/>
</cp:coreProperties>
</file>