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Instructions" sheetId="2" r:id="rId1"/>
    <sheet name="Irrigation Converter" sheetId="1" r:id="rId2"/>
    <sheet name="Calculation Formulas" sheetId="4" r:id="rId3"/>
  </sheets>
  <calcPr calcId="144525"/>
</workbook>
</file>

<file path=xl/calcChain.xml><?xml version="1.0" encoding="utf-8"?>
<calcChain xmlns="http://schemas.openxmlformats.org/spreadsheetml/2006/main">
  <c r="F31" i="1" l="1"/>
  <c r="F23" i="1"/>
  <c r="F14" i="1"/>
  <c r="F5" i="1"/>
</calcChain>
</file>

<file path=xl/sharedStrings.xml><?xml version="1.0" encoding="utf-8"?>
<sst xmlns="http://schemas.openxmlformats.org/spreadsheetml/2006/main" count="86" uniqueCount="65">
  <si>
    <t>Hours</t>
  </si>
  <si>
    <t>hrs</t>
  </si>
  <si>
    <t>ft</t>
  </si>
  <si>
    <t>Emitter flow rate</t>
  </si>
  <si>
    <t>Row spacing</t>
  </si>
  <si>
    <t>Vine spacing</t>
  </si>
  <si>
    <t>gals/hr</t>
  </si>
  <si>
    <t>Gallons per vine to inches</t>
  </si>
  <si>
    <t>Gallons</t>
  </si>
  <si>
    <t>liters/hr</t>
  </si>
  <si>
    <t xml:space="preserve">Note: </t>
  </si>
  <si>
    <t>Inches</t>
  </si>
  <si>
    <t>Gallons per acre to inches</t>
  </si>
  <si>
    <t xml:space="preserve">University of California Cooperative Extension </t>
  </si>
  <si>
    <t>San Luis Obispo and Santa Barbara Counties</t>
  </si>
  <si>
    <t>Vineyard Irrigation Converter Worksheet</t>
  </si>
  <si>
    <t>Version 1.1</t>
  </si>
  <si>
    <t>Developed by:</t>
  </si>
  <si>
    <t>Mark Battany, Viticulture/Soils Farm Advisor</t>
  </si>
  <si>
    <t>Gwen Tindula, Staff Research Associate</t>
  </si>
  <si>
    <t>Hours of runtime to inches (using emitter flow rates in gallons per hour):</t>
  </si>
  <si>
    <t>Inches = 1.60 x Runtime (hrs) x Total emitter flow rate per vine (gph) / [Row spacing (ft.) x Vine spacing (ft.)]</t>
  </si>
  <si>
    <t>Total emitter flow rate per vine: 1 gph (Two 0.5 gph emitters per vine)</t>
  </si>
  <si>
    <t>Row spacing: 10 feet, Vine spacing: 6 feet</t>
  </si>
  <si>
    <t>Hours of runtime to inches (using emitter flow rates in liters per hour):</t>
  </si>
  <si>
    <t>Total emitter flow rate per vine: 4 liters per hour (two 2 lph emitters per vine)</t>
  </si>
  <si>
    <t>Inches = 1.60 x Total gallons applied per vine / [Row spacing (ft.) x Vine spacing (ft.)]</t>
  </si>
  <si>
    <t>Inches = Gallons per acre / 27,154</t>
  </si>
  <si>
    <t>Note on emitter flow rates per vine:</t>
  </si>
  <si>
    <t>The above calculations use the total emitter flow rate per vine. For systems where the emitters are spaced at an interval</t>
  </si>
  <si>
    <t>that doesn’t match the vine spacing (for example, emitters spaced every 2.5 feet on a vine row with 6 feet between the</t>
  </si>
  <si>
    <t>vines), then one must calculate the number of emitters per vine:</t>
  </si>
  <si>
    <t>Emitters per vine = vine spacing / emitter spacing</t>
  </si>
  <si>
    <t>Using the above numbers as an example:</t>
  </si>
  <si>
    <t>Emitters per vine = 6 feet / 2.5 feet = 2.4 emitters per vine</t>
  </si>
  <si>
    <t>If each emitter has a 0.5 gph flow rate, then the total emitter flow rate per vine is:</t>
  </si>
  <si>
    <t>Flow rate per vine = 2.4 emitters per vine x 0.5 gph = 1.2 gallons per hour</t>
  </si>
  <si>
    <t>© 2013 The Regents of the University of California</t>
  </si>
  <si>
    <t xml:space="preserve">most growers will keep track of how many hours they have run their irrigation system, or how many gallons of water they have applied per acre or per </t>
  </si>
  <si>
    <t>•Data should only be entered in the yellow cells</t>
  </si>
  <si>
    <t>CALCULATIONS USED IN "IRRIGATION CONVERTER" WORKSHEET</t>
  </si>
  <si>
    <t xml:space="preserve">Example: </t>
  </si>
  <si>
    <t>Runtime: 400 hours</t>
  </si>
  <si>
    <t>Total gallons per vine: 400</t>
  </si>
  <si>
    <t>Example:</t>
  </si>
  <si>
    <t>Total gallons applied per acre: 300,000</t>
  </si>
  <si>
    <t>Notes on data entry</t>
  </si>
  <si>
    <t>IRRIGATION CALCULATOR SPREADSHEET</t>
  </si>
  <si>
    <t>Hours of runtime to inches, flow in gallons per hour</t>
  </si>
  <si>
    <t>Hours to inches, flow in liters per hour</t>
  </si>
  <si>
    <t>Situations having uneven emitter and vine spacing will require some extra math. For example, if the</t>
  </si>
  <si>
    <t>Emitter flow rates are the TOTAL per vine; so if there are two 0.5 gph emitters per vine, the total is 1 gph</t>
  </si>
  <si>
    <t>vine spacing is 6 ft and the emitter spacing is 2.5 feet, then there are 6/2.5 = 2.4 emitters per vine. If the</t>
  </si>
  <si>
    <t>emitter flow rate is 0.5 gph, then the total flow per vine is 0.5 x 2.4 = 1.2 gph</t>
  </si>
  <si>
    <t xml:space="preserve"> April 2013</t>
  </si>
  <si>
    <t>inches over the entire season. Most vineyard growers do not calculate this same value unless they are using climate-based irrigation scheduling. Instead,</t>
  </si>
  <si>
    <t>The common unit of measure for irrigation application is a depth of water over the entire irrigated field; in the newsletter, this value is expressed as</t>
  </si>
  <si>
    <t>inches of water applied are presented in the worksheet labeled "Calculation Formulas". These can be used for any length of time period; for direct</t>
  </si>
  <si>
    <t>vine. Because the math to convert these values to their equivalents in inches of water depth can be confusing, growers can input site-specific values in</t>
  </si>
  <si>
    <t>the worksheet titled "Irrigation Converter" to calculate the amount of water applied (in inches) in their own vineyard.  The formulas used to calculate</t>
  </si>
  <si>
    <t xml:space="preserve">This worksheet is designed to allow growers to convert their known irrigation amounts into units of inches per acre. These latter units are more useful for </t>
  </si>
  <si>
    <t>comparison to the numbers in the update on the Paso Robles vineyard irrigation study.</t>
  </si>
  <si>
    <t>Inches = 0.424 x Runtime (hrs) x Total emitter flow rate per vine (liters per hour) / [Row spacing (ft.) x Vine spacing (ft.)]</t>
  </si>
  <si>
    <t>in the April 2013 Grape Notes newsletter.</t>
  </si>
  <si>
    <t>comparison between locations, and for comparison to local study data.  For example, this conversion allows for direct comparison to the values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</si>
</sst>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3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165" fontId="0" fillId="3" borderId="1" xfId="0" applyNumberForma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Font="1" applyFill="1" applyProtection="1">
      <protection hidden="1"/>
    </xf>
    <xf numFmtId="0" fontId="0" fillId="4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164" fontId="0" fillId="5" borderId="0" xfId="0" applyNumberFormat="1" applyFill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0" fontId="5" fillId="6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6" fillId="6" borderId="0" xfId="0" applyFont="1" applyFill="1" applyProtection="1">
      <protection hidden="1"/>
    </xf>
    <xf numFmtId="0" fontId="7" fillId="6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19050</xdr:colOff>
      <xdr:row>11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829174" cy="2219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609599</xdr:colOff>
      <xdr:row>10</xdr:row>
      <xdr:rowOff>38100</xdr:rowOff>
    </xdr:from>
    <xdr:ext cx="2447926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219199" y="19621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1.60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×400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h𝑟𝑠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.×1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𝑔𝑝h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10 </m:t>
                        </m:r>
                        <m:r>
                          <a:rPr lang="en-US" sz="1100" b="0" i="1">
                            <a:latin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</a:rPr>
                          <m:t>.×6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.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219199" y="19621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1.60</a:t>
              </a:r>
              <a:r>
                <a:rPr lang="en-US" sz="1100" b="0" i="0">
                  <a:latin typeface="Cambria Math"/>
                  <a:ea typeface="Cambria Math"/>
                </a:rPr>
                <a:t>×400 ℎ𝑟𝑠.×1 𝑔𝑝ℎ)/(</a:t>
              </a:r>
              <a:r>
                <a:rPr lang="en-US" sz="1100" b="0" i="0">
                  <a:latin typeface="Cambria Math"/>
                </a:rPr>
                <a:t>10 𝑓𝑡.</a:t>
              </a:r>
              <a:r>
                <a:rPr lang="en-US" sz="1100" b="0" i="0">
                  <a:latin typeface="Cambria Math"/>
                  <a:ea typeface="Cambria Math"/>
                </a:rPr>
                <a:t>×6 𝑓𝑡.)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523875</xdr:colOff>
      <xdr:row>10</xdr:row>
      <xdr:rowOff>33337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2962275" y="19573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640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2962275" y="19573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  <a:ea typeface="Cambria Math"/>
                </a:rPr>
                <a:t>=</a:t>
              </a:r>
              <a:r>
                <a:rPr lang="en-US" sz="1100" b="0" i="0">
                  <a:latin typeface="Cambria Math"/>
                  <a:ea typeface="Cambria Math"/>
                </a:rPr>
                <a:t>640/60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533399</xdr:colOff>
      <xdr:row>10</xdr:row>
      <xdr:rowOff>119062</xdr:rowOff>
    </xdr:from>
    <xdr:ext cx="10382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69493" y="2047875"/>
              <a:ext cx="10382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  <a:ea typeface="Cambria Math"/>
                      </a:rPr>
                      <m:t>=10.7 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𝑖𝑛𝑐h𝑒𝑠</m:t>
                    </m:r>
                  </m:oMath>
                </m:oMathPara>
              </a14:m>
              <a:endParaRPr lang="en-US" sz="11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69493" y="2047875"/>
              <a:ext cx="10382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=10.7 𝑖𝑛𝑐ℎ𝑒𝑠</a:t>
              </a:r>
              <a:endParaRPr lang="en-US" sz="1100" b="0">
                <a:ea typeface="Cambria Math"/>
              </a:endParaRPr>
            </a:p>
          </xdr:txBody>
        </xdr:sp>
      </mc:Fallback>
    </mc:AlternateContent>
    <xdr:clientData/>
  </xdr:oneCellAnchor>
  <xdr:oneCellAnchor>
    <xdr:from>
      <xdr:col>1</xdr:col>
      <xdr:colOff>609599</xdr:colOff>
      <xdr:row>21</xdr:row>
      <xdr:rowOff>38100</xdr:rowOff>
    </xdr:from>
    <xdr:ext cx="2447926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1219199" y="19621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0.424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×400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h𝑟𝑠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.×4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𝑙𝑝h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10 </m:t>
                        </m:r>
                        <m:r>
                          <a:rPr lang="en-US" sz="1100" b="0" i="1">
                            <a:latin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</a:rPr>
                          <m:t>.×6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.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1219199" y="19621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0.424</a:t>
              </a:r>
              <a:r>
                <a:rPr lang="en-US" sz="1100" b="0" i="0">
                  <a:latin typeface="Cambria Math"/>
                  <a:ea typeface="Cambria Math"/>
                </a:rPr>
                <a:t>×400 ℎ𝑟𝑠.×4 𝑙𝑝ℎ)/(</a:t>
              </a:r>
              <a:r>
                <a:rPr lang="en-US" sz="1100" b="0" i="0">
                  <a:latin typeface="Cambria Math"/>
                </a:rPr>
                <a:t>10 𝑓𝑡.</a:t>
              </a:r>
              <a:r>
                <a:rPr lang="en-US" sz="1100" b="0" i="0">
                  <a:latin typeface="Cambria Math"/>
                  <a:ea typeface="Cambria Math"/>
                </a:rPr>
                <a:t>×6 𝑓𝑡.)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561975</xdr:colOff>
      <xdr:row>21</xdr:row>
      <xdr:rowOff>33337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3000375" y="40528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678.4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3000375" y="40528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  <a:ea typeface="Cambria Math"/>
                </a:rPr>
                <a:t>=</a:t>
              </a:r>
              <a:r>
                <a:rPr lang="en-US" sz="1100" b="0" i="0">
                  <a:latin typeface="Cambria Math"/>
                  <a:ea typeface="Cambria Math"/>
                </a:rPr>
                <a:t>678.4/60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9524</xdr:colOff>
      <xdr:row>21</xdr:row>
      <xdr:rowOff>119062</xdr:rowOff>
    </xdr:from>
    <xdr:ext cx="10382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3652837" y="4143375"/>
              <a:ext cx="10382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  <a:ea typeface="Cambria Math"/>
                      </a:rPr>
                      <m:t>=11.3 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𝑖𝑛𝑐h𝑒𝑠</m:t>
                    </m:r>
                  </m:oMath>
                </m:oMathPara>
              </a14:m>
              <a:endParaRPr lang="en-US" sz="11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3652837" y="4143375"/>
              <a:ext cx="10382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=11.3 𝑖𝑛𝑐ℎ𝑒𝑠</a:t>
              </a:r>
              <a:endParaRPr lang="en-US" sz="1100" b="0">
                <a:ea typeface="Cambria Math"/>
              </a:endParaRPr>
            </a:p>
          </xdr:txBody>
        </xdr:sp>
      </mc:Fallback>
    </mc:AlternateContent>
    <xdr:clientData/>
  </xdr:oneCellAnchor>
  <xdr:oneCellAnchor>
    <xdr:from>
      <xdr:col>1</xdr:col>
      <xdr:colOff>476249</xdr:colOff>
      <xdr:row>31</xdr:row>
      <xdr:rowOff>38100</xdr:rowOff>
    </xdr:from>
    <xdr:ext cx="2447926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1085849" y="59626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1.60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×400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𝑔𝑎𝑙𝑙𝑜𝑛𝑠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10 </m:t>
                        </m:r>
                        <m:r>
                          <a:rPr lang="en-US" sz="1100" b="0" i="1">
                            <a:latin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</a:rPr>
                          <m:t>.×6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𝑓𝑡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.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085849" y="5962650"/>
              <a:ext cx="2447926" cy="443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1.60</a:t>
              </a:r>
              <a:r>
                <a:rPr lang="en-US" sz="1100" b="0" i="0">
                  <a:latin typeface="Cambria Math"/>
                  <a:ea typeface="Cambria Math"/>
                </a:rPr>
                <a:t>×400 𝑔𝑎𝑙𝑙𝑜𝑛𝑠)/(</a:t>
              </a:r>
              <a:r>
                <a:rPr lang="en-US" sz="1100" b="0" i="0">
                  <a:latin typeface="Cambria Math"/>
                </a:rPr>
                <a:t>10 𝑓𝑡.</a:t>
              </a:r>
              <a:r>
                <a:rPr lang="en-US" sz="1100" b="0" i="0">
                  <a:latin typeface="Cambria Math"/>
                  <a:ea typeface="Cambria Math"/>
                </a:rPr>
                <a:t>×6 𝑓𝑡.)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257175</xdr:colOff>
      <xdr:row>31</xdr:row>
      <xdr:rowOff>33337</xdr:rowOff>
    </xdr:from>
    <xdr:ext cx="914400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2695575" y="59578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640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2695575" y="5957887"/>
              <a:ext cx="914400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  <a:ea typeface="Cambria Math"/>
                </a:rPr>
                <a:t>=</a:t>
              </a:r>
              <a:r>
                <a:rPr lang="en-US" sz="1100" b="0" i="0">
                  <a:latin typeface="Cambria Math"/>
                  <a:ea typeface="Cambria Math"/>
                </a:rPr>
                <a:t>640/60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276225</xdr:colOff>
      <xdr:row>31</xdr:row>
      <xdr:rowOff>119062</xdr:rowOff>
    </xdr:from>
    <xdr:ext cx="102155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312319" y="6048375"/>
              <a:ext cx="102155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  <a:ea typeface="Cambria Math"/>
                      </a:rPr>
                      <m:t>=10.7 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𝑖𝑛𝑐h𝑒𝑠</m:t>
                    </m:r>
                  </m:oMath>
                </m:oMathPara>
              </a14:m>
              <a:endParaRPr lang="en-US" sz="11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312319" y="6048375"/>
              <a:ext cx="102155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=10.7 𝑖𝑛𝑐ℎ𝑒𝑠</a:t>
              </a:r>
              <a:endParaRPr lang="en-US" sz="1100" b="0">
                <a:ea typeface="Cambria Math"/>
              </a:endParaRPr>
            </a:p>
          </xdr:txBody>
        </xdr:sp>
      </mc:Fallback>
    </mc:AlternateContent>
    <xdr:clientData/>
  </xdr:oneCellAnchor>
  <xdr:oneCellAnchor>
    <xdr:from>
      <xdr:col>1</xdr:col>
      <xdr:colOff>152399</xdr:colOff>
      <xdr:row>40</xdr:row>
      <xdr:rowOff>38100</xdr:rowOff>
    </xdr:from>
    <xdr:ext cx="2447926" cy="4282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761999" y="7677150"/>
              <a:ext cx="2447926" cy="428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300,000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27,154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761999" y="7677150"/>
              <a:ext cx="2447926" cy="428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300,000/27,154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380999</xdr:colOff>
      <xdr:row>40</xdr:row>
      <xdr:rowOff>119062</xdr:rowOff>
    </xdr:from>
    <xdr:ext cx="1083469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2202655" y="7762875"/>
              <a:ext cx="108346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  <a:ea typeface="Cambria Math"/>
                      </a:rPr>
                      <m:t>=11.0 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𝑖𝑛𝑐h𝑒𝑠</m:t>
                    </m:r>
                  </m:oMath>
                </m:oMathPara>
              </a14:m>
              <a:endParaRPr lang="en-US" sz="11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2202655" y="7762875"/>
              <a:ext cx="108346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=11.0 𝑖𝑛𝑐ℎ𝑒𝑠</a:t>
              </a:r>
              <a:endParaRPr lang="en-US" sz="1100" b="0">
                <a:ea typeface="Cambria Math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abSelected="1" zoomScale="115" zoomScaleNormal="115" workbookViewId="0">
      <selection activeCell="B34" sqref="B34"/>
    </sheetView>
  </sheetViews>
  <sheetFormatPr defaultRowHeight="15.75" x14ac:dyDescent="0.25"/>
  <cols>
    <col min="1" max="1" width="72.140625" style="19" customWidth="1"/>
    <col min="2" max="2" width="69.28515625" style="12" customWidth="1"/>
    <col min="3" max="3" width="56.7109375" style="12" customWidth="1"/>
    <col min="4" max="16384" width="9.140625" style="12"/>
  </cols>
  <sheetData>
    <row r="1" spans="1:2" ht="15" x14ac:dyDescent="0.25">
      <c r="A1" s="10"/>
      <c r="B1" s="11"/>
    </row>
    <row r="2" spans="1:2" ht="18.75" x14ac:dyDescent="0.3">
      <c r="A2" s="10"/>
      <c r="B2" s="13" t="s">
        <v>13</v>
      </c>
    </row>
    <row r="3" spans="1:2" ht="18.75" x14ac:dyDescent="0.3">
      <c r="A3" s="10"/>
      <c r="B3" s="13" t="s">
        <v>14</v>
      </c>
    </row>
    <row r="4" spans="1:2" ht="15" x14ac:dyDescent="0.25">
      <c r="A4" s="10"/>
      <c r="B4" s="11"/>
    </row>
    <row r="5" spans="1:2" x14ac:dyDescent="0.25">
      <c r="A5" s="10"/>
      <c r="B5" s="14" t="s">
        <v>15</v>
      </c>
    </row>
    <row r="6" spans="1:2" ht="15" x14ac:dyDescent="0.25">
      <c r="A6" s="10"/>
      <c r="B6" s="11"/>
    </row>
    <row r="7" spans="1:2" ht="15" x14ac:dyDescent="0.25">
      <c r="A7" s="10"/>
      <c r="B7" s="11" t="s">
        <v>16</v>
      </c>
    </row>
    <row r="8" spans="1:2" ht="15" x14ac:dyDescent="0.25">
      <c r="A8" s="10"/>
      <c r="B8" s="15" t="s">
        <v>54</v>
      </c>
    </row>
    <row r="9" spans="1:2" x14ac:dyDescent="0.25">
      <c r="A9" s="10"/>
      <c r="B9" s="14" t="s">
        <v>17</v>
      </c>
    </row>
    <row r="10" spans="1:2" ht="15" x14ac:dyDescent="0.25">
      <c r="A10" s="10"/>
      <c r="B10" s="11" t="s">
        <v>18</v>
      </c>
    </row>
    <row r="11" spans="1:2" ht="15" x14ac:dyDescent="0.25">
      <c r="A11" s="10"/>
      <c r="B11" s="11" t="s">
        <v>19</v>
      </c>
    </row>
    <row r="12" spans="1:2" ht="15" x14ac:dyDescent="0.25">
      <c r="A12" s="12"/>
    </row>
    <row r="13" spans="1:2" ht="15" x14ac:dyDescent="0.25">
      <c r="A13" s="23" t="s">
        <v>37</v>
      </c>
      <c r="B13" s="23"/>
    </row>
    <row r="14" spans="1:2" ht="15" x14ac:dyDescent="0.25">
      <c r="A14" s="16"/>
    </row>
    <row r="15" spans="1:2" x14ac:dyDescent="0.25">
      <c r="A15" s="17" t="s">
        <v>60</v>
      </c>
      <c r="B15" s="18"/>
    </row>
    <row r="16" spans="1:2" x14ac:dyDescent="0.25">
      <c r="A16" s="17" t="s">
        <v>64</v>
      </c>
      <c r="B16" s="18"/>
    </row>
    <row r="17" spans="1:2" x14ac:dyDescent="0.25">
      <c r="A17" s="19" t="s">
        <v>63</v>
      </c>
      <c r="B17" s="18"/>
    </row>
    <row r="18" spans="1:2" x14ac:dyDescent="0.25">
      <c r="B18" s="18"/>
    </row>
    <row r="19" spans="1:2" x14ac:dyDescent="0.25">
      <c r="B19" s="20"/>
    </row>
    <row r="20" spans="1:2" x14ac:dyDescent="0.25">
      <c r="A20" s="19" t="s">
        <v>56</v>
      </c>
      <c r="B20" s="20"/>
    </row>
    <row r="21" spans="1:2" x14ac:dyDescent="0.25">
      <c r="A21" s="19" t="s">
        <v>55</v>
      </c>
      <c r="B21" s="20"/>
    </row>
    <row r="22" spans="1:2" x14ac:dyDescent="0.25">
      <c r="A22" s="19" t="s">
        <v>38</v>
      </c>
      <c r="B22" s="20"/>
    </row>
    <row r="23" spans="1:2" x14ac:dyDescent="0.25">
      <c r="A23" s="19" t="s">
        <v>58</v>
      </c>
      <c r="B23" s="20"/>
    </row>
    <row r="24" spans="1:2" x14ac:dyDescent="0.25">
      <c r="A24" s="19" t="s">
        <v>59</v>
      </c>
      <c r="B24" s="20"/>
    </row>
    <row r="25" spans="1:2" x14ac:dyDescent="0.25">
      <c r="A25" s="19" t="s">
        <v>57</v>
      </c>
      <c r="B25" s="20"/>
    </row>
    <row r="26" spans="1:2" x14ac:dyDescent="0.25">
      <c r="A26" s="19" t="s">
        <v>61</v>
      </c>
      <c r="B26" s="20"/>
    </row>
    <row r="27" spans="1:2" x14ac:dyDescent="0.25">
      <c r="B27" s="20"/>
    </row>
    <row r="28" spans="1:2" x14ac:dyDescent="0.25">
      <c r="A28" s="21" t="s">
        <v>46</v>
      </c>
      <c r="B28" s="20"/>
    </row>
    <row r="29" spans="1:2" x14ac:dyDescent="0.25">
      <c r="A29" s="22" t="s">
        <v>39</v>
      </c>
      <c r="B29" s="20"/>
    </row>
    <row r="30" spans="1:2" x14ac:dyDescent="0.25">
      <c r="B30" s="20"/>
    </row>
    <row r="31" spans="1:2" x14ac:dyDescent="0.25">
      <c r="A31" s="21"/>
      <c r="B31" s="20"/>
    </row>
    <row r="32" spans="1:2" x14ac:dyDescent="0.25">
      <c r="A32" s="21"/>
      <c r="B32" s="20"/>
    </row>
    <row r="33" spans="1:2" x14ac:dyDescent="0.25">
      <c r="A33" s="21"/>
      <c r="B33" s="20"/>
    </row>
    <row r="34" spans="1:2" x14ac:dyDescent="0.25">
      <c r="A34" s="17"/>
      <c r="B34" s="20"/>
    </row>
    <row r="35" spans="1:2" x14ac:dyDescent="0.25">
      <c r="A35" s="17"/>
      <c r="B35" s="20"/>
    </row>
    <row r="36" spans="1:2" x14ac:dyDescent="0.25">
      <c r="A36" s="17"/>
      <c r="B36" s="20"/>
    </row>
    <row r="37" spans="1:2" x14ac:dyDescent="0.25">
      <c r="A37" s="17"/>
      <c r="B37" s="20"/>
    </row>
    <row r="38" spans="1:2" x14ac:dyDescent="0.25">
      <c r="A38" s="17"/>
      <c r="B38" s="20"/>
    </row>
    <row r="39" spans="1:2" x14ac:dyDescent="0.25">
      <c r="A39" s="17"/>
      <c r="B39" s="20"/>
    </row>
    <row r="40" spans="1:2" x14ac:dyDescent="0.25">
      <c r="A40" s="17"/>
      <c r="B40" s="20"/>
    </row>
    <row r="41" spans="1:2" x14ac:dyDescent="0.25">
      <c r="B41" s="20"/>
    </row>
    <row r="42" spans="1:2" x14ac:dyDescent="0.25">
      <c r="A42" s="21"/>
      <c r="B42" s="20"/>
    </row>
    <row r="43" spans="1:2" x14ac:dyDescent="0.25">
      <c r="B43" s="20"/>
    </row>
    <row r="44" spans="1:2" x14ac:dyDescent="0.25">
      <c r="B44" s="20"/>
    </row>
    <row r="45" spans="1:2" x14ac:dyDescent="0.25">
      <c r="B45" s="20"/>
    </row>
    <row r="46" spans="1:2" x14ac:dyDescent="0.25">
      <c r="B46" s="20"/>
    </row>
    <row r="47" spans="1:2" x14ac:dyDescent="0.25">
      <c r="B47" s="20"/>
    </row>
    <row r="48" spans="1:2" x14ac:dyDescent="0.25">
      <c r="B48" s="20"/>
    </row>
    <row r="49" spans="1:2" x14ac:dyDescent="0.25">
      <c r="B49" s="20"/>
    </row>
    <row r="50" spans="1:2" x14ac:dyDescent="0.25">
      <c r="A50" s="21"/>
      <c r="B50" s="20"/>
    </row>
    <row r="51" spans="1:2" x14ac:dyDescent="0.25">
      <c r="B51" s="20"/>
    </row>
    <row r="52" spans="1:2" x14ac:dyDescent="0.25">
      <c r="B52" s="20"/>
    </row>
    <row r="53" spans="1:2" x14ac:dyDescent="0.25">
      <c r="B53" s="20"/>
    </row>
    <row r="54" spans="1:2" x14ac:dyDescent="0.25">
      <c r="B54" s="20"/>
    </row>
    <row r="55" spans="1:2" x14ac:dyDescent="0.25">
      <c r="B55" s="20"/>
    </row>
    <row r="56" spans="1:2" x14ac:dyDescent="0.25">
      <c r="B56" s="20"/>
    </row>
    <row r="57" spans="1:2" x14ac:dyDescent="0.25">
      <c r="A57" s="21"/>
      <c r="B57" s="20"/>
    </row>
    <row r="58" spans="1:2" x14ac:dyDescent="0.25">
      <c r="B58" s="20"/>
    </row>
    <row r="59" spans="1:2" x14ac:dyDescent="0.25">
      <c r="B59" s="20"/>
    </row>
    <row r="60" spans="1:2" x14ac:dyDescent="0.25">
      <c r="B60" s="20"/>
    </row>
    <row r="61" spans="1:2" x14ac:dyDescent="0.25">
      <c r="B61" s="20"/>
    </row>
    <row r="62" spans="1:2" x14ac:dyDescent="0.25">
      <c r="A62" s="21"/>
      <c r="B62" s="20"/>
    </row>
    <row r="63" spans="1:2" x14ac:dyDescent="0.25">
      <c r="B63" s="20"/>
    </row>
    <row r="64" spans="1:2" x14ac:dyDescent="0.25">
      <c r="B64" s="20"/>
    </row>
    <row r="65" spans="2:2" x14ac:dyDescent="0.25">
      <c r="B65" s="20"/>
    </row>
    <row r="66" spans="2:2" x14ac:dyDescent="0.25">
      <c r="B66" s="20"/>
    </row>
    <row r="67" spans="2:2" x14ac:dyDescent="0.25">
      <c r="B67" s="20"/>
    </row>
    <row r="68" spans="2:2" x14ac:dyDescent="0.25">
      <c r="B68" s="20"/>
    </row>
    <row r="69" spans="2:2" x14ac:dyDescent="0.25">
      <c r="B69" s="20"/>
    </row>
    <row r="70" spans="2:2" x14ac:dyDescent="0.25">
      <c r="B70" s="20"/>
    </row>
  </sheetData>
  <sheetProtection password="D88B" sheet="1" objects="1" scenarios="1" selectLockedCells="1"/>
  <mergeCells count="1">
    <mergeCell ref="A13:B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40"/>
  <sheetViews>
    <sheetView zoomScaleNormal="100" workbookViewId="0">
      <selection activeCell="C5" sqref="C5"/>
    </sheetView>
  </sheetViews>
  <sheetFormatPr defaultRowHeight="15" x14ac:dyDescent="0.25"/>
  <cols>
    <col min="1" max="1" width="9.140625" style="3"/>
    <col min="2" max="2" width="16.140625" style="3" bestFit="1" customWidth="1"/>
    <col min="3" max="8" width="9.140625" style="3"/>
    <col min="9" max="9" width="12.140625" style="3" customWidth="1"/>
    <col min="10" max="16384" width="9.140625" style="3"/>
  </cols>
  <sheetData>
    <row r="1" spans="1:6" ht="15.75" x14ac:dyDescent="0.25">
      <c r="A1" s="2" t="s">
        <v>47</v>
      </c>
    </row>
    <row r="3" spans="1:6" x14ac:dyDescent="0.25">
      <c r="A3" s="4" t="s">
        <v>48</v>
      </c>
    </row>
    <row r="4" spans="1:6" x14ac:dyDescent="0.25">
      <c r="F4" s="3" t="s">
        <v>11</v>
      </c>
    </row>
    <row r="5" spans="1:6" x14ac:dyDescent="0.25">
      <c r="B5" s="5" t="s">
        <v>0</v>
      </c>
      <c r="C5" s="1">
        <v>400</v>
      </c>
      <c r="D5" s="3" t="s">
        <v>1</v>
      </c>
      <c r="F5" s="6">
        <f>C5*C6*(1/7.48)*(1/(C7*C8))*12</f>
        <v>10.695187165775399</v>
      </c>
    </row>
    <row r="6" spans="1:6" x14ac:dyDescent="0.25">
      <c r="B6" s="5" t="s">
        <v>3</v>
      </c>
      <c r="C6" s="1">
        <v>1</v>
      </c>
      <c r="D6" s="3" t="s">
        <v>6</v>
      </c>
    </row>
    <row r="7" spans="1:6" x14ac:dyDescent="0.25">
      <c r="B7" s="5" t="s">
        <v>4</v>
      </c>
      <c r="C7" s="1">
        <v>10</v>
      </c>
      <c r="D7" s="3" t="s">
        <v>2</v>
      </c>
    </row>
    <row r="8" spans="1:6" x14ac:dyDescent="0.25">
      <c r="B8" s="5" t="s">
        <v>5</v>
      </c>
      <c r="C8" s="1">
        <v>6</v>
      </c>
      <c r="D8" s="3" t="s">
        <v>2</v>
      </c>
    </row>
    <row r="12" spans="1:6" x14ac:dyDescent="0.25">
      <c r="A12" s="4" t="s">
        <v>49</v>
      </c>
    </row>
    <row r="13" spans="1:6" x14ac:dyDescent="0.25">
      <c r="F13" s="3" t="s">
        <v>11</v>
      </c>
    </row>
    <row r="14" spans="1:6" x14ac:dyDescent="0.25">
      <c r="B14" s="5" t="s">
        <v>0</v>
      </c>
      <c r="C14" s="1">
        <v>400</v>
      </c>
      <c r="D14" s="3" t="s">
        <v>1</v>
      </c>
      <c r="F14" s="6">
        <f>C14*C15*(0.0353/1)*(1/(C16*C17))*12</f>
        <v>11.295999999999999</v>
      </c>
    </row>
    <row r="15" spans="1:6" x14ac:dyDescent="0.25">
      <c r="B15" s="5" t="s">
        <v>3</v>
      </c>
      <c r="C15" s="1">
        <v>4</v>
      </c>
      <c r="D15" s="3" t="s">
        <v>9</v>
      </c>
    </row>
    <row r="16" spans="1:6" x14ac:dyDescent="0.25">
      <c r="B16" s="5" t="s">
        <v>4</v>
      </c>
      <c r="C16" s="1">
        <v>10</v>
      </c>
      <c r="D16" s="3" t="s">
        <v>2</v>
      </c>
    </row>
    <row r="17" spans="1:6" x14ac:dyDescent="0.25">
      <c r="B17" s="5" t="s">
        <v>5</v>
      </c>
      <c r="C17" s="1">
        <v>6</v>
      </c>
      <c r="D17" s="3" t="s">
        <v>2</v>
      </c>
    </row>
    <row r="18" spans="1:6" x14ac:dyDescent="0.25">
      <c r="C18" s="7"/>
    </row>
    <row r="19" spans="1:6" x14ac:dyDescent="0.25">
      <c r="C19" s="7"/>
    </row>
    <row r="21" spans="1:6" x14ac:dyDescent="0.25">
      <c r="A21" s="4" t="s">
        <v>7</v>
      </c>
    </row>
    <row r="22" spans="1:6" x14ac:dyDescent="0.25">
      <c r="F22" s="3" t="s">
        <v>11</v>
      </c>
    </row>
    <row r="23" spans="1:6" x14ac:dyDescent="0.25">
      <c r="B23" s="5" t="s">
        <v>8</v>
      </c>
      <c r="C23" s="1">
        <v>400</v>
      </c>
      <c r="F23" s="6">
        <f>C23*(1/7.48)*(1/(C24*C25))*12</f>
        <v>10.695187165775399</v>
      </c>
    </row>
    <row r="24" spans="1:6" x14ac:dyDescent="0.25">
      <c r="B24" s="5" t="s">
        <v>4</v>
      </c>
      <c r="C24" s="1">
        <v>10</v>
      </c>
    </row>
    <row r="25" spans="1:6" x14ac:dyDescent="0.25">
      <c r="B25" s="5" t="s">
        <v>5</v>
      </c>
      <c r="C25" s="1">
        <v>6</v>
      </c>
    </row>
    <row r="29" spans="1:6" x14ac:dyDescent="0.25">
      <c r="A29" s="4" t="s">
        <v>12</v>
      </c>
    </row>
    <row r="30" spans="1:6" x14ac:dyDescent="0.25">
      <c r="F30" s="3" t="s">
        <v>11</v>
      </c>
    </row>
    <row r="31" spans="1:6" x14ac:dyDescent="0.25">
      <c r="B31" s="5" t="s">
        <v>8</v>
      </c>
      <c r="C31" s="1">
        <v>300000</v>
      </c>
      <c r="F31" s="6">
        <f>C31/27154</f>
        <v>11.048096044781616</v>
      </c>
    </row>
    <row r="34" spans="1:1" x14ac:dyDescent="0.25">
      <c r="A34" s="4" t="s">
        <v>10</v>
      </c>
    </row>
    <row r="35" spans="1:1" x14ac:dyDescent="0.25">
      <c r="A35" s="4"/>
    </row>
    <row r="36" spans="1:1" x14ac:dyDescent="0.25">
      <c r="A36" s="3" t="s">
        <v>51</v>
      </c>
    </row>
    <row r="38" spans="1:1" x14ac:dyDescent="0.25">
      <c r="A38" s="3" t="s">
        <v>50</v>
      </c>
    </row>
    <row r="39" spans="1:1" x14ac:dyDescent="0.25">
      <c r="A39" s="3" t="s">
        <v>52</v>
      </c>
    </row>
    <row r="40" spans="1:1" x14ac:dyDescent="0.25">
      <c r="A40" s="3" t="s">
        <v>53</v>
      </c>
    </row>
  </sheetData>
  <sheetProtection password="D88B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BH1" sqref="BH1"/>
    </sheetView>
  </sheetViews>
  <sheetFormatPr defaultRowHeight="15" x14ac:dyDescent="0.25"/>
  <cols>
    <col min="1" max="16384" width="9.140625" style="3"/>
  </cols>
  <sheetData>
    <row r="1" spans="1:9" ht="15.75" x14ac:dyDescent="0.25">
      <c r="A1" s="2" t="s">
        <v>40</v>
      </c>
    </row>
    <row r="2" spans="1:9" ht="15.75" x14ac:dyDescent="0.25">
      <c r="A2" s="2"/>
    </row>
    <row r="3" spans="1:9" x14ac:dyDescent="0.25">
      <c r="A3" s="4" t="s">
        <v>20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4"/>
      <c r="B4" s="8"/>
      <c r="C4" s="8"/>
      <c r="D4" s="8"/>
      <c r="E4" s="8"/>
      <c r="F4" s="8"/>
      <c r="G4" s="8"/>
      <c r="H4" s="8"/>
      <c r="I4" s="8"/>
    </row>
    <row r="5" spans="1:9" x14ac:dyDescent="0.25">
      <c r="B5" s="9" t="s">
        <v>21</v>
      </c>
      <c r="C5" s="8"/>
      <c r="D5" s="8"/>
      <c r="E5" s="8"/>
      <c r="F5" s="8"/>
      <c r="G5" s="8"/>
      <c r="H5" s="8"/>
      <c r="I5" s="8"/>
    </row>
    <row r="6" spans="1:9" x14ac:dyDescent="0.25">
      <c r="B6" s="9"/>
      <c r="C6" s="8"/>
      <c r="D6" s="8"/>
      <c r="E6" s="8"/>
      <c r="F6" s="8"/>
      <c r="G6" s="8"/>
      <c r="H6" s="8"/>
      <c r="I6" s="8"/>
    </row>
    <row r="7" spans="1:9" x14ac:dyDescent="0.25">
      <c r="B7" s="9" t="s">
        <v>41</v>
      </c>
      <c r="C7" s="8"/>
      <c r="D7" s="8"/>
      <c r="E7" s="8"/>
      <c r="F7" s="8"/>
      <c r="G7" s="8"/>
      <c r="H7" s="8"/>
      <c r="I7" s="8"/>
    </row>
    <row r="8" spans="1:9" x14ac:dyDescent="0.25">
      <c r="C8" s="9" t="s">
        <v>42</v>
      </c>
      <c r="D8" s="8"/>
      <c r="E8" s="8"/>
      <c r="F8" s="8"/>
      <c r="G8" s="8"/>
      <c r="H8" s="8"/>
      <c r="I8" s="8"/>
    </row>
    <row r="9" spans="1:9" x14ac:dyDescent="0.25">
      <c r="C9" s="9" t="s">
        <v>22</v>
      </c>
      <c r="D9" s="8"/>
      <c r="E9" s="8"/>
      <c r="F9" s="8"/>
      <c r="G9" s="8"/>
      <c r="H9" s="8"/>
      <c r="I9" s="8"/>
    </row>
    <row r="10" spans="1:9" x14ac:dyDescent="0.25">
      <c r="C10" s="9" t="s">
        <v>23</v>
      </c>
      <c r="D10" s="8"/>
      <c r="E10" s="8"/>
      <c r="F10" s="8"/>
      <c r="G10" s="8"/>
      <c r="H10" s="8"/>
      <c r="I10" s="8"/>
    </row>
    <row r="11" spans="1:9" x14ac:dyDescent="0.25">
      <c r="C11" s="9"/>
      <c r="D11" s="8"/>
      <c r="E11" s="8"/>
      <c r="F11" s="8"/>
      <c r="G11" s="8"/>
      <c r="H11" s="8"/>
      <c r="I11" s="8"/>
    </row>
    <row r="12" spans="1:9" x14ac:dyDescent="0.25">
      <c r="C12" s="9"/>
      <c r="D12" s="8"/>
      <c r="E12" s="8"/>
      <c r="F12" s="8"/>
      <c r="G12" s="8"/>
      <c r="H12" s="8"/>
      <c r="I12" s="8"/>
    </row>
    <row r="13" spans="1:9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9" x14ac:dyDescent="0.25">
      <c r="A14" s="4" t="s">
        <v>24</v>
      </c>
      <c r="B14" s="8"/>
      <c r="C14" s="8"/>
      <c r="D14" s="8"/>
      <c r="E14" s="8"/>
      <c r="F14" s="8"/>
      <c r="G14" s="8"/>
      <c r="H14" s="8"/>
      <c r="I14" s="8"/>
    </row>
    <row r="15" spans="1:9" x14ac:dyDescent="0.25">
      <c r="A15" s="4"/>
      <c r="B15" s="8"/>
      <c r="C15" s="8"/>
      <c r="D15" s="8"/>
      <c r="E15" s="8"/>
      <c r="F15" s="8"/>
      <c r="G15" s="8"/>
      <c r="H15" s="8"/>
      <c r="I15" s="8"/>
    </row>
    <row r="16" spans="1:9" x14ac:dyDescent="0.25">
      <c r="B16" s="8" t="s">
        <v>62</v>
      </c>
      <c r="C16" s="8"/>
      <c r="D16" s="8"/>
      <c r="E16" s="8"/>
      <c r="F16" s="8"/>
      <c r="G16" s="8"/>
      <c r="H16" s="8"/>
      <c r="I16" s="8"/>
    </row>
    <row r="17" spans="1:9" x14ac:dyDescent="0.25">
      <c r="B17" s="8"/>
      <c r="C17" s="8"/>
      <c r="D17" s="8"/>
      <c r="E17" s="8"/>
      <c r="F17" s="8"/>
      <c r="G17" s="8"/>
      <c r="H17" s="8"/>
      <c r="I17" s="8"/>
    </row>
    <row r="18" spans="1:9" x14ac:dyDescent="0.25">
      <c r="B18" s="8" t="s">
        <v>41</v>
      </c>
      <c r="C18" s="8"/>
      <c r="D18" s="8"/>
      <c r="E18" s="8"/>
      <c r="F18" s="8"/>
      <c r="G18" s="8"/>
      <c r="H18" s="8"/>
      <c r="I18" s="8"/>
    </row>
    <row r="19" spans="1:9" x14ac:dyDescent="0.25">
      <c r="C19" s="8" t="s">
        <v>42</v>
      </c>
      <c r="D19" s="8"/>
      <c r="E19" s="8"/>
      <c r="F19" s="8"/>
      <c r="G19" s="8"/>
      <c r="H19" s="8"/>
      <c r="I19" s="8"/>
    </row>
    <row r="20" spans="1:9" x14ac:dyDescent="0.25">
      <c r="C20" s="8" t="s">
        <v>25</v>
      </c>
      <c r="D20" s="8"/>
      <c r="E20" s="8"/>
      <c r="F20" s="8"/>
      <c r="G20" s="8"/>
      <c r="H20" s="8"/>
      <c r="I20" s="8"/>
    </row>
    <row r="21" spans="1:9" x14ac:dyDescent="0.25">
      <c r="C21" s="8" t="s">
        <v>23</v>
      </c>
      <c r="D21" s="8"/>
      <c r="E21" s="8"/>
      <c r="F21" s="8"/>
      <c r="G21" s="8"/>
      <c r="H21" s="8"/>
      <c r="I21" s="8"/>
    </row>
    <row r="22" spans="1:9" x14ac:dyDescent="0.25">
      <c r="C22" s="9"/>
      <c r="D22" s="8"/>
      <c r="E22" s="8"/>
      <c r="F22" s="8"/>
      <c r="G22" s="8"/>
      <c r="H22" s="8"/>
    </row>
    <row r="23" spans="1:9" x14ac:dyDescent="0.25">
      <c r="C23" s="9"/>
      <c r="D23" s="8"/>
      <c r="E23" s="8"/>
      <c r="F23" s="8"/>
      <c r="G23" s="8"/>
      <c r="H23" s="8"/>
    </row>
    <row r="24" spans="1:9" x14ac:dyDescent="0.25">
      <c r="A24" s="8"/>
      <c r="B24" s="8"/>
      <c r="C24" s="8"/>
      <c r="D24" s="8"/>
      <c r="E24" s="8"/>
      <c r="F24" s="8"/>
      <c r="G24" s="8"/>
      <c r="H24" s="8"/>
    </row>
    <row r="25" spans="1:9" x14ac:dyDescent="0.25">
      <c r="A25" s="4" t="s">
        <v>7</v>
      </c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4"/>
      <c r="B26" s="8"/>
      <c r="C26" s="8"/>
      <c r="D26" s="8"/>
      <c r="E26" s="8"/>
      <c r="F26" s="8"/>
      <c r="G26" s="8"/>
      <c r="H26" s="8"/>
      <c r="I26" s="8"/>
    </row>
    <row r="27" spans="1:9" x14ac:dyDescent="0.25">
      <c r="B27" s="8" t="s">
        <v>26</v>
      </c>
      <c r="C27" s="8"/>
      <c r="D27" s="8"/>
      <c r="E27" s="8"/>
      <c r="F27" s="8"/>
      <c r="G27" s="8"/>
      <c r="H27" s="8"/>
      <c r="I27" s="8"/>
    </row>
    <row r="28" spans="1:9" x14ac:dyDescent="0.25">
      <c r="B28" s="8"/>
      <c r="C28" s="8"/>
      <c r="D28" s="8"/>
      <c r="E28" s="8"/>
      <c r="F28" s="8"/>
      <c r="G28" s="8"/>
      <c r="H28" s="8"/>
      <c r="I28" s="8"/>
    </row>
    <row r="29" spans="1:9" x14ac:dyDescent="0.25">
      <c r="B29" s="8" t="s">
        <v>44</v>
      </c>
      <c r="C29" s="8"/>
      <c r="D29" s="8"/>
      <c r="E29" s="8"/>
      <c r="F29" s="8"/>
      <c r="G29" s="8"/>
      <c r="H29" s="8"/>
      <c r="I29" s="8"/>
    </row>
    <row r="30" spans="1:9" x14ac:dyDescent="0.25">
      <c r="B30" s="8"/>
      <c r="C30" s="8" t="s">
        <v>43</v>
      </c>
      <c r="D30" s="8"/>
      <c r="E30" s="8"/>
      <c r="F30" s="8"/>
      <c r="G30" s="8"/>
      <c r="H30" s="8"/>
      <c r="I30" s="8"/>
    </row>
    <row r="31" spans="1:9" x14ac:dyDescent="0.25">
      <c r="C31" s="8" t="s">
        <v>23</v>
      </c>
      <c r="D31" s="8"/>
      <c r="E31" s="8"/>
      <c r="F31" s="8"/>
      <c r="G31" s="8"/>
      <c r="H31" s="8"/>
      <c r="I31" s="8"/>
    </row>
    <row r="32" spans="1:9" x14ac:dyDescent="0.25">
      <c r="C32" s="9"/>
      <c r="D32" s="8"/>
      <c r="E32" s="8"/>
      <c r="F32" s="8"/>
      <c r="G32" s="8"/>
      <c r="H32" s="8"/>
      <c r="I32" s="8"/>
    </row>
    <row r="33" spans="1:9" x14ac:dyDescent="0.25">
      <c r="C33" s="9"/>
      <c r="D33" s="8"/>
      <c r="E33" s="8"/>
      <c r="F33" s="8"/>
      <c r="G33" s="8"/>
      <c r="H33" s="8"/>
      <c r="I33" s="8"/>
    </row>
    <row r="34" spans="1:9" x14ac:dyDescent="0.25"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4" t="s">
        <v>12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4"/>
      <c r="B36" s="8"/>
      <c r="C36" s="8"/>
      <c r="D36" s="8"/>
      <c r="E36" s="8"/>
      <c r="F36" s="8"/>
      <c r="G36" s="8"/>
      <c r="H36" s="8"/>
      <c r="I36" s="8"/>
    </row>
    <row r="37" spans="1:9" x14ac:dyDescent="0.25">
      <c r="B37" s="8" t="s">
        <v>27</v>
      </c>
      <c r="C37" s="8"/>
      <c r="D37" s="8"/>
      <c r="E37" s="8"/>
      <c r="F37" s="8"/>
      <c r="G37" s="8"/>
      <c r="H37" s="8"/>
      <c r="I37" s="8"/>
    </row>
    <row r="38" spans="1:9" x14ac:dyDescent="0.25">
      <c r="B38" s="8"/>
      <c r="C38" s="8"/>
      <c r="D38" s="8"/>
      <c r="E38" s="8"/>
      <c r="F38" s="8"/>
      <c r="G38" s="8"/>
      <c r="H38" s="8"/>
      <c r="I38" s="8"/>
    </row>
    <row r="39" spans="1:9" x14ac:dyDescent="0.25">
      <c r="B39" s="8" t="s">
        <v>41</v>
      </c>
      <c r="C39" s="8"/>
      <c r="D39" s="8"/>
      <c r="E39" s="8"/>
      <c r="F39" s="8"/>
      <c r="G39" s="8"/>
      <c r="H39" s="8"/>
      <c r="I39" s="8"/>
    </row>
    <row r="40" spans="1:9" x14ac:dyDescent="0.25">
      <c r="B40" s="8"/>
      <c r="C40" s="8" t="s">
        <v>45</v>
      </c>
      <c r="D40" s="8"/>
      <c r="E40" s="8"/>
      <c r="F40" s="8"/>
      <c r="G40" s="8"/>
      <c r="H40" s="8"/>
      <c r="I40" s="8"/>
    </row>
    <row r="41" spans="1:9" x14ac:dyDescent="0.25">
      <c r="C41" s="9"/>
      <c r="D41" s="8"/>
      <c r="E41" s="8"/>
      <c r="F41" s="8"/>
      <c r="G41" s="8"/>
      <c r="H41" s="8"/>
      <c r="I41" s="8"/>
    </row>
    <row r="42" spans="1:9" x14ac:dyDescent="0.25">
      <c r="A42" s="8"/>
      <c r="C42" s="9"/>
      <c r="D42" s="8"/>
      <c r="E42" s="8"/>
      <c r="F42" s="8"/>
      <c r="G42" s="8"/>
      <c r="H42" s="8"/>
      <c r="I42" s="8"/>
    </row>
    <row r="43" spans="1:9" x14ac:dyDescent="0.25">
      <c r="A43" s="8"/>
      <c r="C43" s="9"/>
      <c r="D43" s="8"/>
      <c r="E43" s="8"/>
      <c r="F43" s="8"/>
      <c r="G43" s="8"/>
      <c r="H43" s="8"/>
      <c r="I43" s="8"/>
    </row>
    <row r="44" spans="1:9" x14ac:dyDescent="0.25">
      <c r="A44" s="4" t="s">
        <v>28</v>
      </c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4"/>
      <c r="B45" s="8"/>
      <c r="C45" s="8"/>
      <c r="D45" s="8"/>
      <c r="E45" s="8"/>
      <c r="F45" s="8"/>
      <c r="G45" s="8"/>
      <c r="H45" s="8"/>
      <c r="I45" s="8"/>
    </row>
    <row r="46" spans="1:9" x14ac:dyDescent="0.25">
      <c r="B46" s="8" t="s">
        <v>29</v>
      </c>
      <c r="C46" s="8"/>
      <c r="D46" s="8"/>
      <c r="E46" s="8"/>
      <c r="F46" s="8"/>
      <c r="G46" s="8"/>
      <c r="H46" s="8"/>
      <c r="I46" s="8"/>
    </row>
    <row r="47" spans="1:9" x14ac:dyDescent="0.25">
      <c r="B47" s="8" t="s">
        <v>30</v>
      </c>
      <c r="C47" s="8"/>
      <c r="D47" s="8"/>
      <c r="E47" s="8"/>
      <c r="F47" s="8"/>
      <c r="G47" s="8"/>
      <c r="H47" s="8"/>
      <c r="I47" s="8"/>
    </row>
    <row r="48" spans="1:9" x14ac:dyDescent="0.25">
      <c r="B48" s="8" t="s">
        <v>31</v>
      </c>
      <c r="C48" s="8"/>
      <c r="D48" s="8"/>
      <c r="E48" s="8"/>
      <c r="F48" s="8"/>
      <c r="G48" s="8"/>
      <c r="H48" s="8"/>
      <c r="I48" s="8"/>
    </row>
    <row r="49" spans="1:9" x14ac:dyDescent="0.25">
      <c r="B49" s="8"/>
      <c r="C49" s="8"/>
      <c r="D49" s="8"/>
      <c r="E49" s="8"/>
      <c r="F49" s="8"/>
      <c r="G49" s="8"/>
      <c r="H49" s="8"/>
      <c r="I49" s="8"/>
    </row>
    <row r="50" spans="1:9" x14ac:dyDescent="0.25">
      <c r="C50" s="8" t="s">
        <v>32</v>
      </c>
      <c r="D50" s="8"/>
      <c r="E50" s="8"/>
      <c r="F50" s="8"/>
      <c r="G50" s="8"/>
      <c r="H50" s="8"/>
      <c r="I50" s="8"/>
    </row>
    <row r="51" spans="1:9" x14ac:dyDescent="0.25">
      <c r="B51" s="8"/>
      <c r="C51" s="8"/>
      <c r="D51" s="8"/>
      <c r="E51" s="8"/>
      <c r="F51" s="8"/>
      <c r="G51" s="8"/>
      <c r="H51" s="8"/>
      <c r="I51" s="8"/>
    </row>
    <row r="52" spans="1:9" x14ac:dyDescent="0.25">
      <c r="B52" s="8" t="s">
        <v>33</v>
      </c>
      <c r="C52" s="8"/>
      <c r="D52" s="8"/>
      <c r="E52" s="8"/>
      <c r="F52" s="8"/>
      <c r="G52" s="8"/>
      <c r="H52" s="8"/>
      <c r="I52" s="8"/>
    </row>
    <row r="53" spans="1:9" x14ac:dyDescent="0.25">
      <c r="B53" s="8"/>
      <c r="C53" s="8" t="s">
        <v>34</v>
      </c>
      <c r="D53" s="8"/>
      <c r="E53" s="8"/>
      <c r="F53" s="8"/>
      <c r="G53" s="8"/>
      <c r="H53" s="8"/>
      <c r="I53" s="8"/>
    </row>
    <row r="54" spans="1:9" x14ac:dyDescent="0.25">
      <c r="B54" s="8"/>
      <c r="C54" s="8"/>
      <c r="D54" s="8"/>
      <c r="E54" s="8"/>
      <c r="F54" s="8"/>
      <c r="G54" s="8"/>
      <c r="H54" s="8"/>
      <c r="I54" s="8"/>
    </row>
    <row r="55" spans="1:9" x14ac:dyDescent="0.25">
      <c r="B55" s="8" t="s">
        <v>35</v>
      </c>
      <c r="D55" s="8"/>
      <c r="E55" s="8"/>
      <c r="F55" s="8"/>
      <c r="G55" s="8"/>
      <c r="H55" s="8"/>
      <c r="I55" s="8"/>
    </row>
    <row r="56" spans="1:9" x14ac:dyDescent="0.25">
      <c r="C56" s="8" t="s">
        <v>36</v>
      </c>
      <c r="D56" s="8"/>
      <c r="E56" s="8"/>
      <c r="F56" s="8"/>
      <c r="G56" s="8"/>
      <c r="H56" s="8"/>
      <c r="I56" s="8"/>
    </row>
    <row r="57" spans="1:9" x14ac:dyDescent="0.25"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8"/>
    </row>
    <row r="60" spans="1:9" x14ac:dyDescent="0.25">
      <c r="A60" s="8"/>
      <c r="B60" s="8"/>
      <c r="C60" s="8"/>
      <c r="D60" s="8"/>
      <c r="E60" s="8"/>
      <c r="F60" s="8"/>
      <c r="G60" s="8"/>
      <c r="H60" s="8"/>
      <c r="I60" s="8"/>
    </row>
    <row r="61" spans="1:9" x14ac:dyDescent="0.25">
      <c r="A61" s="8"/>
      <c r="B61" s="8"/>
      <c r="C61" s="8"/>
      <c r="D61" s="8"/>
      <c r="E61" s="8"/>
      <c r="F61" s="8"/>
      <c r="G61" s="8"/>
      <c r="H61" s="8"/>
      <c r="I61" s="8"/>
    </row>
  </sheetData>
  <sheetProtection password="D88B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Irrigation Converter</vt:lpstr>
      <vt:lpstr>Calculation Formulas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Battany</dc:creator>
  <cp:lastModifiedBy>Gwen Tindula</cp:lastModifiedBy>
  <dcterms:created xsi:type="dcterms:W3CDTF">2013-03-29T18:07:40Z</dcterms:created>
  <dcterms:modified xsi:type="dcterms:W3CDTF">2013-04-04T16:05:27Z</dcterms:modified>
</cp:coreProperties>
</file>