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5" i="1"/>
  <c r="F16" i="1"/>
  <c r="F21" i="1"/>
  <c r="F24" i="1"/>
  <c r="F28" i="1"/>
  <c r="F34" i="1"/>
  <c r="F37" i="1"/>
  <c r="F41" i="1"/>
  <c r="F44" i="1"/>
  <c r="F48" i="1"/>
  <c r="F49" i="1"/>
  <c r="F50" i="1"/>
  <c r="F51" i="1"/>
</calcChain>
</file>

<file path=xl/sharedStrings.xml><?xml version="1.0" encoding="utf-8"?>
<sst xmlns="http://schemas.openxmlformats.org/spreadsheetml/2006/main" count="52" uniqueCount="52">
  <si>
    <t>Vertebrate Pest Council</t>
  </si>
  <si>
    <t>09/17/12</t>
  </si>
  <si>
    <t>January through March 2012</t>
  </si>
  <si>
    <t>Jan - Mar '12</t>
  </si>
  <si>
    <t>Ordinary Income/Expense</t>
  </si>
  <si>
    <t>Income</t>
  </si>
  <si>
    <t>Interest Income</t>
  </si>
  <si>
    <t>Program Income</t>
  </si>
  <si>
    <t>Commercial Displays</t>
  </si>
  <si>
    <t>Program Income - Other</t>
  </si>
  <si>
    <t>Total Program Income</t>
  </si>
  <si>
    <t>Special Events Income</t>
  </si>
  <si>
    <t>25th Anniversary Banquet</t>
  </si>
  <si>
    <t>Field Trip</t>
  </si>
  <si>
    <t>Total Special Events Income</t>
  </si>
  <si>
    <t>Total Income</t>
  </si>
  <si>
    <t>Expense</t>
  </si>
  <si>
    <t>Awards and Grants</t>
  </si>
  <si>
    <t>Speaker Honorariums</t>
  </si>
  <si>
    <t>Student Travel Awards</t>
  </si>
  <si>
    <t>Total Awards and Grants</t>
  </si>
  <si>
    <t>Bank Fees</t>
  </si>
  <si>
    <t>Check Printing</t>
  </si>
  <si>
    <t>Total Bank Fees</t>
  </si>
  <si>
    <t>Business Expenses</t>
  </si>
  <si>
    <t>Credit Card Processing Fee</t>
  </si>
  <si>
    <t>Business Expenses - Other</t>
  </si>
  <si>
    <t>Total Business Expenses</t>
  </si>
  <si>
    <t>Conference Expenses</t>
  </si>
  <si>
    <t>Attendee Gifts</t>
  </si>
  <si>
    <t>Banquet</t>
  </si>
  <si>
    <t>Miscellaneous Expenses</t>
  </si>
  <si>
    <t>Conference Expenses - Other</t>
  </si>
  <si>
    <t>Total Conference Expenses</t>
  </si>
  <si>
    <t>Contract Services</t>
  </si>
  <si>
    <t>Business Mgr</t>
  </si>
  <si>
    <t>Total Contract Services</t>
  </si>
  <si>
    <t>Field Trip</t>
  </si>
  <si>
    <t>Operations</t>
  </si>
  <si>
    <t>Printing and Copying</t>
  </si>
  <si>
    <t>Total Operations</t>
  </si>
  <si>
    <t>Other Types of Expenses</t>
  </si>
  <si>
    <t>Insurance - Liability, D and O</t>
  </si>
  <si>
    <t>Total Other Types of Expenses</t>
  </si>
  <si>
    <t>Travel and Meetings</t>
  </si>
  <si>
    <t>Council Meals</t>
  </si>
  <si>
    <t>Travel</t>
  </si>
  <si>
    <t>Total Travel and Meetings</t>
  </si>
  <si>
    <t>Total Expense</t>
  </si>
  <si>
    <t>Net Ordinary Income</t>
  </si>
  <si>
    <t>Net Income</t>
  </si>
  <si>
    <r>
      <t>Profit and Loss</t>
    </r>
    <r>
      <rPr>
        <sz val="10"/>
        <color rgb="FF000000"/>
        <rFont val="Lucida Grande"/>
        <family val="2"/>
      </rPr>
      <t xml:space="preserve"> -</t>
    </r>
    <r>
      <rPr>
        <sz val="10"/>
        <color rgb="FF000000"/>
        <rFont val="Lucida Grande"/>
        <family val="2"/>
      </rPr>
      <t xml:space="preserve"> </t>
    </r>
    <r>
      <rPr>
        <sz val="10"/>
        <color rgb="FF000000"/>
        <rFont val="Lucida Grande"/>
        <family val="2"/>
      </rPr>
      <t>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</si>
</sst>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0.00"/>
  </numFmts>
  <fonts count="12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1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7" fillId="0" borderId="0" xfId="6" applyAlignment="1">
      <alignment horizontal="right"/>
    </xf>
    <xf numFmtId="164" fontId="6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4" fontId="2" fillId="0" borderId="1" xfId="2" applyBorder="1"/>
    <xf numFmtId="164" fontId="3" fillId="0" borderId="2" xfId="3" applyBorder="1"/>
    <xf numFmtId="164" fontId="0" fillId="0" borderId="0" xfId="4" applyNumberFormat="1" applyFont="1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E12" sqref="E12"/>
    </sheetView>
  </sheetViews>
  <sheetFormatPr baseColWidth="10" defaultColWidth="8.7109375" defaultRowHeight="13" x14ac:dyDescent="0"/>
  <cols>
    <col min="1" max="4" width="2" bestFit="1" customWidth="1"/>
    <col min="5" max="5" width="27.42578125" bestFit="1" customWidth="1"/>
    <col min="6" max="6" width="15" bestFit="1" customWidth="1"/>
  </cols>
  <sheetData>
    <row r="1" spans="1:6">
      <c r="A1" t="s">
        <v>0</v>
      </c>
    </row>
    <row r="2" spans="1:6">
      <c r="A2" s="8" t="s">
        <v>51</v>
      </c>
      <c r="F2" s="1" t="s">
        <v>1</v>
      </c>
    </row>
    <row r="3" spans="1:6">
      <c r="A3" s="2" t="s">
        <v>2</v>
      </c>
    </row>
    <row r="4" spans="1:6">
      <c r="F4" s="3" t="s">
        <v>3</v>
      </c>
    </row>
    <row r="5" spans="1:6">
      <c r="B5" s="4" t="s">
        <v>4</v>
      </c>
    </row>
    <row r="6" spans="1:6">
      <c r="C6" s="4" t="s">
        <v>5</v>
      </c>
    </row>
    <row r="7" spans="1:6">
      <c r="D7" s="4" t="s">
        <v>6</v>
      </c>
      <c r="F7" s="5">
        <v>16.02</v>
      </c>
    </row>
    <row r="8" spans="1:6">
      <c r="D8" s="4" t="s">
        <v>7</v>
      </c>
    </row>
    <row r="9" spans="1:6">
      <c r="E9" s="4" t="s">
        <v>8</v>
      </c>
      <c r="F9" s="5">
        <v>625</v>
      </c>
    </row>
    <row r="10" spans="1:6">
      <c r="E10" s="4" t="s">
        <v>9</v>
      </c>
      <c r="F10" s="6">
        <v>67408.100000000006</v>
      </c>
    </row>
    <row r="11" spans="1:6">
      <c r="D11" s="4" t="s">
        <v>10</v>
      </c>
      <c r="F11" s="5">
        <f>ROUND(SUM(F8:F10),5)</f>
        <v>68033.100000000006</v>
      </c>
    </row>
    <row r="12" spans="1:6">
      <c r="D12" s="4" t="s">
        <v>11</v>
      </c>
    </row>
    <row r="13" spans="1:6">
      <c r="E13" s="4" t="s">
        <v>12</v>
      </c>
      <c r="F13" s="5">
        <v>135</v>
      </c>
    </row>
    <row r="14" spans="1:6">
      <c r="E14" s="4" t="s">
        <v>13</v>
      </c>
      <c r="F14" s="6">
        <v>1000</v>
      </c>
    </row>
    <row r="15" spans="1:6">
      <c r="D15" s="4" t="s">
        <v>14</v>
      </c>
      <c r="F15" s="6">
        <f>ROUND(SUM(F12:F14),5)</f>
        <v>1135</v>
      </c>
    </row>
    <row r="16" spans="1:6">
      <c r="C16" s="4" t="s">
        <v>15</v>
      </c>
      <c r="F16" s="5">
        <f>ROUND(SUM(F6:F7)+F11+F15,5)</f>
        <v>69184.12</v>
      </c>
    </row>
    <row r="17" spans="3:6">
      <c r="C17" s="4" t="s">
        <v>16</v>
      </c>
    </row>
    <row r="18" spans="3:6">
      <c r="D18" s="4" t="s">
        <v>17</v>
      </c>
    </row>
    <row r="19" spans="3:6">
      <c r="E19" s="4" t="s">
        <v>18</v>
      </c>
      <c r="F19" s="5">
        <v>600</v>
      </c>
    </row>
    <row r="20" spans="3:6">
      <c r="E20" s="4" t="s">
        <v>19</v>
      </c>
      <c r="F20" s="6">
        <v>6500</v>
      </c>
    </row>
    <row r="21" spans="3:6">
      <c r="D21" s="4" t="s">
        <v>20</v>
      </c>
      <c r="F21" s="5">
        <f>ROUND(SUM(F18:F20),5)</f>
        <v>7100</v>
      </c>
    </row>
    <row r="22" spans="3:6">
      <c r="D22" s="4" t="s">
        <v>21</v>
      </c>
    </row>
    <row r="23" spans="3:6">
      <c r="E23" s="4" t="s">
        <v>22</v>
      </c>
      <c r="F23" s="6">
        <v>29.25</v>
      </c>
    </row>
    <row r="24" spans="3:6">
      <c r="D24" s="4" t="s">
        <v>23</v>
      </c>
      <c r="F24" s="5">
        <f>ROUND(SUM(F22:F23),5)</f>
        <v>29.25</v>
      </c>
    </row>
    <row r="25" spans="3:6">
      <c r="D25" s="4" t="s">
        <v>24</v>
      </c>
    </row>
    <row r="26" spans="3:6">
      <c r="E26" s="4" t="s">
        <v>25</v>
      </c>
      <c r="F26" s="5">
        <v>2642.5</v>
      </c>
    </row>
    <row r="27" spans="3:6">
      <c r="E27" s="4" t="s">
        <v>26</v>
      </c>
      <c r="F27" s="6">
        <v>156</v>
      </c>
    </row>
    <row r="28" spans="3:6">
      <c r="D28" s="4" t="s">
        <v>27</v>
      </c>
      <c r="F28" s="5">
        <f>ROUND(SUM(F25:F27),5)</f>
        <v>2798.5</v>
      </c>
    </row>
    <row r="29" spans="3:6">
      <c r="D29" s="4" t="s">
        <v>28</v>
      </c>
    </row>
    <row r="30" spans="3:6">
      <c r="E30" s="4" t="s">
        <v>29</v>
      </c>
      <c r="F30" s="5">
        <v>2215.19</v>
      </c>
    </row>
    <row r="31" spans="3:6">
      <c r="E31" s="4" t="s">
        <v>30</v>
      </c>
      <c r="F31" s="5">
        <v>3028.55</v>
      </c>
    </row>
    <row r="32" spans="3:6">
      <c r="E32" s="4" t="s">
        <v>31</v>
      </c>
      <c r="F32" s="5">
        <v>74.12</v>
      </c>
    </row>
    <row r="33" spans="4:6">
      <c r="E33" s="4" t="s">
        <v>32</v>
      </c>
      <c r="F33" s="6">
        <v>86.78</v>
      </c>
    </row>
    <row r="34" spans="4:6">
      <c r="D34" s="4" t="s">
        <v>33</v>
      </c>
      <c r="F34" s="5">
        <f>ROUND(SUM(F29:F33),5)</f>
        <v>5404.64</v>
      </c>
    </row>
    <row r="35" spans="4:6">
      <c r="D35" s="4" t="s">
        <v>34</v>
      </c>
    </row>
    <row r="36" spans="4:6">
      <c r="E36" s="4" t="s">
        <v>35</v>
      </c>
      <c r="F36" s="6">
        <v>1500</v>
      </c>
    </row>
    <row r="37" spans="4:6">
      <c r="D37" s="4" t="s">
        <v>36</v>
      </c>
      <c r="F37" s="5">
        <f>ROUND(SUM(F35:F36),5)</f>
        <v>1500</v>
      </c>
    </row>
    <row r="38" spans="4:6">
      <c r="D38" s="4" t="s">
        <v>37</v>
      </c>
      <c r="F38" s="5">
        <v>4167.38</v>
      </c>
    </row>
    <row r="39" spans="4:6">
      <c r="D39" s="4" t="s">
        <v>38</v>
      </c>
    </row>
    <row r="40" spans="4:6">
      <c r="E40" s="4" t="s">
        <v>39</v>
      </c>
      <c r="F40" s="6">
        <v>179.88</v>
      </c>
    </row>
    <row r="41" spans="4:6">
      <c r="D41" s="4" t="s">
        <v>40</v>
      </c>
      <c r="F41" s="5">
        <f>ROUND(SUM(F39:F40),5)</f>
        <v>179.88</v>
      </c>
    </row>
    <row r="42" spans="4:6">
      <c r="D42" s="4" t="s">
        <v>41</v>
      </c>
    </row>
    <row r="43" spans="4:6">
      <c r="E43" s="4" t="s">
        <v>42</v>
      </c>
      <c r="F43" s="6">
        <v>814</v>
      </c>
    </row>
    <row r="44" spans="4:6">
      <c r="D44" s="4" t="s">
        <v>43</v>
      </c>
      <c r="F44" s="5">
        <f>ROUND(SUM(F42:F43),5)</f>
        <v>814</v>
      </c>
    </row>
    <row r="45" spans="4:6">
      <c r="D45" s="4" t="s">
        <v>44</v>
      </c>
    </row>
    <row r="46" spans="4:6">
      <c r="E46" s="4" t="s">
        <v>45</v>
      </c>
      <c r="F46" s="5">
        <v>303.49</v>
      </c>
    </row>
    <row r="47" spans="4:6">
      <c r="E47" s="4" t="s">
        <v>46</v>
      </c>
      <c r="F47" s="6">
        <v>120.83</v>
      </c>
    </row>
    <row r="48" spans="4:6">
      <c r="D48" s="4" t="s">
        <v>47</v>
      </c>
      <c r="F48" s="6">
        <f>ROUND(SUM(F45:F47),5)</f>
        <v>424.32</v>
      </c>
    </row>
    <row r="49" spans="1:6">
      <c r="C49" s="4" t="s">
        <v>48</v>
      </c>
      <c r="F49" s="6">
        <f>ROUND(F17+F21+F24+F28+F34+SUM(F37:F38)+F41+F44+F48,5)</f>
        <v>22417.97</v>
      </c>
    </row>
    <row r="50" spans="1:6">
      <c r="B50" s="4" t="s">
        <v>49</v>
      </c>
      <c r="F50" s="6">
        <f>ROUND(F5+F16-F49,5)</f>
        <v>46766.15</v>
      </c>
    </row>
    <row r="51" spans="1:6">
      <c r="A51" s="4" t="s">
        <v>50</v>
      </c>
      <c r="F51" s="7">
        <f>F50</f>
        <v>46766.15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2012</dc:creator>
  <cp:lastModifiedBy>Charlie Crabb</cp:lastModifiedBy>
  <dcterms:created xsi:type="dcterms:W3CDTF">2012-09-18T03:30:04Z</dcterms:created>
  <dcterms:modified xsi:type="dcterms:W3CDTF">2012-09-18T03:33:13Z</dcterms:modified>
</cp:coreProperties>
</file>